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S:\CANIL\Serviços Veterinarios\Licitação 2024\Doc Célio\"/>
    </mc:Choice>
  </mc:AlternateContent>
  <xr:revisionPtr revIDLastSave="0" documentId="13_ncr:1_{61244297-5582-4F47-A098-FB2029CF1BEA}" xr6:coauthVersionLast="47" xr6:coauthVersionMax="47" xr10:uidLastSave="{00000000-0000-0000-0000-000000000000}"/>
  <bookViews>
    <workbookView xWindow="-90" yWindow="-90" windowWidth="28980" windowHeight="15780" xr2:uid="{6B6C635F-06A6-4A9A-B5A9-875090E6536A}"/>
  </bookViews>
  <sheets>
    <sheet name="Detalhamento" sheetId="3" r:id="rId1"/>
    <sheet name="Síntese" sheetId="4" r:id="rId2"/>
  </sheets>
  <definedNames>
    <definedName name="_xlnm.Print_Area" localSheetId="0">Detalhamento!$B$2:$G$170</definedName>
    <definedName name="_xlnm.Print_Area" localSheetId="1">Síntese!$B$2:$E$24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9" i="3" l="1"/>
  <c r="F169" i="3" s="1"/>
  <c r="G53" i="3"/>
  <c r="F53" i="3" s="1"/>
  <c r="G54" i="3"/>
  <c r="F54" i="3" s="1"/>
  <c r="G55" i="3"/>
  <c r="F55" i="3" s="1"/>
  <c r="G56" i="3"/>
  <c r="F56" i="3" s="1"/>
  <c r="G59" i="3"/>
  <c r="F59" i="3" s="1"/>
  <c r="G60" i="3"/>
  <c r="F60" i="3" s="1"/>
  <c r="G61" i="3"/>
  <c r="F61" i="3" s="1"/>
  <c r="G62" i="3"/>
  <c r="F62" i="3" s="1"/>
  <c r="G64" i="3"/>
  <c r="F64" i="3" s="1"/>
  <c r="G65" i="3"/>
  <c r="F65" i="3" s="1"/>
  <c r="G66" i="3"/>
  <c r="F66" i="3" s="1"/>
  <c r="G67" i="3"/>
  <c r="F67" i="3" s="1"/>
  <c r="G68" i="3"/>
  <c r="F68" i="3" s="1"/>
  <c r="G69" i="3"/>
  <c r="F69" i="3" s="1"/>
  <c r="G71" i="3"/>
  <c r="F71" i="3" s="1"/>
  <c r="G72" i="3"/>
  <c r="F72" i="3" s="1"/>
  <c r="G73" i="3"/>
  <c r="F73" i="3" s="1"/>
  <c r="G74" i="3"/>
  <c r="F74" i="3" s="1"/>
  <c r="G76" i="3"/>
  <c r="F76" i="3" s="1"/>
  <c r="G77" i="3"/>
  <c r="F77" i="3" s="1"/>
  <c r="G78" i="3"/>
  <c r="F78" i="3" s="1"/>
  <c r="G80" i="3"/>
  <c r="F80" i="3" s="1"/>
  <c r="G81" i="3"/>
  <c r="F81" i="3" s="1"/>
  <c r="G82" i="3"/>
  <c r="F82" i="3" s="1"/>
  <c r="G84" i="3"/>
  <c r="F84" i="3" s="1"/>
  <c r="G85" i="3"/>
  <c r="F85" i="3" s="1"/>
  <c r="G86" i="3"/>
  <c r="F86" i="3" s="1"/>
  <c r="G87" i="3"/>
  <c r="F87" i="3" s="1"/>
  <c r="G89" i="3"/>
  <c r="F89" i="3" s="1"/>
  <c r="G91" i="3"/>
  <c r="F91" i="3" s="1"/>
  <c r="G92" i="3"/>
  <c r="F92" i="3" s="1"/>
  <c r="G93" i="3"/>
  <c r="F93" i="3" s="1"/>
  <c r="G96" i="3"/>
  <c r="F96" i="3" s="1"/>
  <c r="G97" i="3"/>
  <c r="F97" i="3" s="1"/>
  <c r="G98" i="3"/>
  <c r="F98" i="3" s="1"/>
  <c r="G100" i="3"/>
  <c r="F100" i="3" s="1"/>
  <c r="G101" i="3"/>
  <c r="F101" i="3" s="1"/>
  <c r="G102" i="3"/>
  <c r="F102" i="3" s="1"/>
  <c r="G103" i="3"/>
  <c r="F103" i="3" s="1"/>
  <c r="G104" i="3"/>
  <c r="F104" i="3" s="1"/>
  <c r="G105" i="3"/>
  <c r="F105" i="3" s="1"/>
  <c r="G106" i="3"/>
  <c r="F106" i="3" s="1"/>
  <c r="G107" i="3"/>
  <c r="F107" i="3" s="1"/>
  <c r="G108" i="3"/>
  <c r="F108" i="3" s="1"/>
  <c r="G109" i="3"/>
  <c r="F109" i="3" s="1"/>
  <c r="G110" i="3"/>
  <c r="F110" i="3" s="1"/>
  <c r="G111" i="3"/>
  <c r="F111" i="3" s="1"/>
  <c r="G112" i="3"/>
  <c r="F112" i="3" s="1"/>
  <c r="G113" i="3"/>
  <c r="F113" i="3" s="1"/>
  <c r="G114" i="3"/>
  <c r="F114" i="3" s="1"/>
  <c r="G115" i="3"/>
  <c r="F115" i="3" s="1"/>
  <c r="G116" i="3"/>
  <c r="F116" i="3" s="1"/>
  <c r="G117" i="3"/>
  <c r="F117" i="3" s="1"/>
  <c r="G118" i="3"/>
  <c r="F118" i="3" s="1"/>
  <c r="G120" i="3"/>
  <c r="F120" i="3" s="1"/>
  <c r="G122" i="3"/>
  <c r="F122" i="3" s="1"/>
  <c r="G123" i="3"/>
  <c r="F123" i="3" s="1"/>
  <c r="G125" i="3"/>
  <c r="F125" i="3" s="1"/>
  <c r="G126" i="3"/>
  <c r="F126" i="3" s="1"/>
  <c r="G127" i="3"/>
  <c r="F127" i="3" s="1"/>
  <c r="G128" i="3"/>
  <c r="F128" i="3" s="1"/>
  <c r="G130" i="3"/>
  <c r="F130" i="3" s="1"/>
  <c r="G131" i="3"/>
  <c r="F131" i="3" s="1"/>
  <c r="G132" i="3"/>
  <c r="F132" i="3" s="1"/>
  <c r="G133" i="3"/>
  <c r="F133" i="3" s="1"/>
  <c r="G134" i="3"/>
  <c r="F134" i="3" s="1"/>
  <c r="G135" i="3"/>
  <c r="F135" i="3" s="1"/>
  <c r="G137" i="3"/>
  <c r="F137" i="3" s="1"/>
  <c r="G139" i="3"/>
  <c r="F139" i="3" s="1"/>
  <c r="G141" i="3"/>
  <c r="F141" i="3" s="1"/>
  <c r="G144" i="3"/>
  <c r="F144" i="3" s="1"/>
  <c r="G145" i="3"/>
  <c r="F145" i="3" s="1"/>
  <c r="G146" i="3"/>
  <c r="F146" i="3" s="1"/>
  <c r="G147" i="3"/>
  <c r="F147" i="3" s="1"/>
  <c r="G148" i="3"/>
  <c r="F148" i="3" s="1"/>
  <c r="G149" i="3"/>
  <c r="F149" i="3" s="1"/>
  <c r="G150" i="3"/>
  <c r="F150" i="3" s="1"/>
  <c r="G151" i="3"/>
  <c r="F151" i="3" s="1"/>
  <c r="G152" i="3"/>
  <c r="F152" i="3" s="1"/>
  <c r="G153" i="3"/>
  <c r="F153" i="3" s="1"/>
  <c r="G154" i="3"/>
  <c r="F154" i="3" s="1"/>
  <c r="G155" i="3"/>
  <c r="F155" i="3" s="1"/>
  <c r="G156" i="3"/>
  <c r="G157" i="3"/>
  <c r="F157" i="3" s="1"/>
  <c r="G158" i="3"/>
  <c r="F158" i="3" s="1"/>
  <c r="G159" i="3"/>
  <c r="F159" i="3" s="1"/>
  <c r="G160" i="3"/>
  <c r="F160" i="3" s="1"/>
  <c r="G161" i="3"/>
  <c r="F161" i="3" s="1"/>
  <c r="G162" i="3"/>
  <c r="F162" i="3" s="1"/>
  <c r="G163" i="3"/>
  <c r="F163" i="3" s="1"/>
  <c r="G164" i="3"/>
  <c r="F164" i="3" s="1"/>
  <c r="G165" i="3"/>
  <c r="F165" i="3" s="1"/>
  <c r="G166" i="3"/>
  <c r="F166" i="3" s="1"/>
  <c r="G167" i="3"/>
  <c r="F167" i="3" s="1"/>
  <c r="G168" i="3"/>
  <c r="F168" i="3" s="1"/>
  <c r="G52" i="3"/>
  <c r="F52" i="3" s="1"/>
  <c r="G28" i="3"/>
  <c r="F28" i="3" s="1"/>
  <c r="G29" i="3"/>
  <c r="F29" i="3" s="1"/>
  <c r="G31" i="3"/>
  <c r="F31" i="3" s="1"/>
  <c r="G32" i="3"/>
  <c r="F32" i="3" s="1"/>
  <c r="G33" i="3"/>
  <c r="F33" i="3" s="1"/>
  <c r="G34" i="3"/>
  <c r="F34" i="3" s="1"/>
  <c r="G35" i="3"/>
  <c r="F35" i="3" s="1"/>
  <c r="G36" i="3"/>
  <c r="F36" i="3" s="1"/>
  <c r="G39" i="3"/>
  <c r="F39" i="3" s="1"/>
  <c r="G40" i="3"/>
  <c r="F40" i="3" s="1"/>
  <c r="G41" i="3"/>
  <c r="F41" i="3" s="1"/>
  <c r="G42" i="3"/>
  <c r="F42" i="3" s="1"/>
  <c r="G43" i="3"/>
  <c r="F43" i="3" s="1"/>
  <c r="G44" i="3"/>
  <c r="F44" i="3" s="1"/>
  <c r="G45" i="3"/>
  <c r="F45" i="3" s="1"/>
  <c r="G27" i="3"/>
  <c r="F4" i="3"/>
  <c r="G4" i="3" s="1"/>
  <c r="E4" i="4" s="1"/>
  <c r="E7" i="4" s="1"/>
  <c r="D20" i="4" l="1"/>
  <c r="D19" i="4"/>
  <c r="D18" i="4"/>
  <c r="D13" i="4"/>
  <c r="E18" i="4"/>
  <c r="E19" i="4"/>
  <c r="E12" i="4"/>
  <c r="E20" i="4"/>
  <c r="E13" i="4"/>
  <c r="E21" i="4"/>
  <c r="G170" i="3"/>
  <c r="D12" i="4"/>
  <c r="G47" i="3"/>
  <c r="E11" i="4"/>
  <c r="D4" i="4"/>
  <c r="D7" i="4" s="1"/>
  <c r="G22" i="3"/>
  <c r="F156" i="3"/>
  <c r="D21" i="4" s="1"/>
  <c r="F27" i="3"/>
  <c r="D11" i="4" s="1"/>
  <c r="E22" i="4" l="1"/>
  <c r="D22" i="4"/>
  <c r="D14" i="4"/>
  <c r="E14" i="4"/>
  <c r="E24" i="4" l="1"/>
  <c r="D24" i="4"/>
</calcChain>
</file>

<file path=xl/sharedStrings.xml><?xml version="1.0" encoding="utf-8"?>
<sst xmlns="http://schemas.openxmlformats.org/spreadsheetml/2006/main" count="378" uniqueCount="345">
  <si>
    <t>SUBITEM I -  SERVIÇOS DIÁRIOS</t>
  </si>
  <si>
    <t>Pelo menos duas vezes ao dia, retirar fezes e urina, vômitos, insetos e outras secreções e excrementos, visando assim manter a higiene, a saúde dos cães, como também prevenir a proliferação de doenças;</t>
  </si>
  <si>
    <t>Pelo menos duas vezes ao dia, após as refeições, lavar os comedouros e bebedouros com água e sabão;</t>
  </si>
  <si>
    <t>Pelo menos duas vezes ao dia, limpar e desinfetar todos os materiais de uso veterinário;</t>
  </si>
  <si>
    <t>Fazer anotações diárias em ficha própria de controle individual de cães;</t>
  </si>
  <si>
    <t>Rasquear os cães, bem como promover a remoção dos ectoparasitos;</t>
  </si>
  <si>
    <t>Efetuar a alimentação dos cães com a quantidade de ração previamente descrita e orientada pelo médico veterinário, em gramas e em horários pré-estabelecidos;</t>
  </si>
  <si>
    <t>Abastecer de água os bebedouros à disposição dos cães;</t>
  </si>
  <si>
    <t>Ministrar medicamentos seguindo a receita e a orientação do médico veterinário, que deverá estar anotado no quadro de medicamentos;</t>
  </si>
  <si>
    <t>Anotar e comunicar ao médico veterinário ou responsável pelo setor, quando uma cadela entrar no cio, ou qualquer situação que necessite de uma avaliação clínica. No caso de uma cadela entrar no cio, a mesma deverá ser isolada dos outros animais.</t>
  </si>
  <si>
    <t xml:space="preserve"> SUBITEM II - SERVIÇOS SEMANAIS</t>
  </si>
  <si>
    <t>Fazer limpeza geral de todos os boxes com o uso de lava a jato, água quente e desinfetante, bem como nas canaletas, áreas adjacentes, pisos, paredes e tetos;</t>
  </si>
  <si>
    <t>Aplicar produtos para controle de ectoparasitos em todos os boxes, áreas adjacentes, pisos, paredes e gramados em volta do canil;</t>
  </si>
  <si>
    <t>SUBITEM III - SERVIÇOS MENSAIS</t>
  </si>
  <si>
    <t>Passar vassoura de fogo em todos os boxes e nas áreas adjacentes, incluindo pisos, paredes e tetos;</t>
  </si>
  <si>
    <t>Manter controle de peso dos animais, pesando-os em balança própria no mínimo uma vez ao mês, e adequar a quantidade de ração dada aos animais;</t>
  </si>
  <si>
    <t>Os banhos nos cães deverão ser realizados, a cada 15 (quinze) dias, com xampu neutro (medicinal ou não), carrapaticida ou outro produto de conformidade com a prescrição do médico veterinário;</t>
  </si>
  <si>
    <t>SUBITEM I -  SERVIÇOS SEMESTRAIS</t>
  </si>
  <si>
    <t>Realizar hemograma completo com pesquisa de hematozoários, função renal (ureia e creatinina) e hepática (ALT ou TGP e FA), sempre nos meses de março e setembro;</t>
  </si>
  <si>
    <t>Realizar sorologia para Leishmaniose, sempre nos meses de março e setembro;</t>
  </si>
  <si>
    <t>Realizar avaliação veterinária sobre a necessidade de tratamento periodontal, sempre nos meses de março e setembro. Se na avaliação for comprovada a necessidade, realizar a limpeza da placa dentária;</t>
  </si>
  <si>
    <t>SUBITEM II -  SERVIÇOS ANUAIS</t>
  </si>
  <si>
    <t>- anti-rábica;</t>
  </si>
  <si>
    <t>- traqueobronquite;</t>
  </si>
  <si>
    <t>- Leishmaniose.</t>
  </si>
  <si>
    <t>SUBITEM III -  OUTROS SERVIÇOS</t>
  </si>
  <si>
    <t>Realizar vermifugação nos cães, sempre nos meses de fevereiro, junho e outubro. Além disso, vermifugar os cães também quando o médico veterinário achar necessário;</t>
  </si>
  <si>
    <t>Sempre que necessário, serão emitidos pelo médico veterinário atestado de saúde animal, para que os mesmos possam viajar;</t>
  </si>
  <si>
    <t>Visita mensal do médico veterinário ao canil da CONTRATANTE, para acompanhamento.</t>
  </si>
  <si>
    <t>A cada dois meses, os cães deverão ser consultados pelo médico veterinário;</t>
  </si>
  <si>
    <t>SUBITEM I -  Procedimentos de Diagnóstico por Imagem e Exames Veterinários</t>
  </si>
  <si>
    <t>Radiografias em cães;</t>
  </si>
  <si>
    <t>Radiografias e laudos de displasia de cotovelo;</t>
  </si>
  <si>
    <t>Radiografias e laudos de displasia coxofemoral;</t>
  </si>
  <si>
    <t>Radiografias e laudos de coluna cervical, lombar e toráxica;</t>
  </si>
  <si>
    <t>Ultrassonografia;</t>
  </si>
  <si>
    <t>SUBITEM II – Procedimentos Clínicos, Cirúrgicos e Ambulatoriais nas seguintes áreas Veterinárias</t>
  </si>
  <si>
    <t>Clínica e cirurgia ortopédica:</t>
  </si>
  <si>
    <t>Consulta ortopédica;</t>
  </si>
  <si>
    <t>Redução de fraturas;</t>
  </si>
  <si>
    <t>Resoluções de afecções de ligamentos;</t>
  </si>
  <si>
    <t>Tratamento cirúrgico da Displasia de Cotovelo;</t>
  </si>
  <si>
    <t>Cirurgia de tecidos moles:</t>
  </si>
  <si>
    <t xml:space="preserve">Castração; </t>
  </si>
  <si>
    <t>Hernia diafragmática;</t>
  </si>
  <si>
    <t>Orquiectomia terapêutica;</t>
  </si>
  <si>
    <t>Otohematoma;</t>
  </si>
  <si>
    <t>Piometra;</t>
  </si>
  <si>
    <t>Torção gástrica.</t>
  </si>
  <si>
    <t>Cirurgias e procedimentos odontológicos:</t>
  </si>
  <si>
    <t>Consulta odontológica;</t>
  </si>
  <si>
    <t>Tratamento de canal;</t>
  </si>
  <si>
    <t>Tratamento periodontal com presença de doença;</t>
  </si>
  <si>
    <t>Extração dentária;</t>
  </si>
  <si>
    <t>Clínica e cirurgia oncológica;</t>
  </si>
  <si>
    <t>Consulta oncológica;</t>
  </si>
  <si>
    <t>Biópsia;</t>
  </si>
  <si>
    <t>Exérese de tumor;</t>
  </si>
  <si>
    <t>Quimioterapia (sessão);</t>
  </si>
  <si>
    <t>Clínica e cirurgia oftálmica:</t>
  </si>
  <si>
    <t>Consulta oftálmica;</t>
  </si>
  <si>
    <t>Flap de terceira pálpebra;</t>
  </si>
  <si>
    <t>Correção de protusão de glândula lacrimal;</t>
  </si>
  <si>
    <t>Anestesiologia:</t>
  </si>
  <si>
    <t>Anestesia epidural;</t>
  </si>
  <si>
    <t>Anestesia geral injetável;</t>
  </si>
  <si>
    <t>Bloqueio anestésico;</t>
  </si>
  <si>
    <t>Sedação;</t>
  </si>
  <si>
    <t>Fisioterapia:</t>
  </si>
  <si>
    <t>Fisioterapia pós operatória intensiva;</t>
  </si>
  <si>
    <t>Cardiologia:</t>
  </si>
  <si>
    <t>Consulta cardiológica;</t>
  </si>
  <si>
    <t>Eletrocardiograma;</t>
  </si>
  <si>
    <t>Ecocardiograma;</t>
  </si>
  <si>
    <t>SUBITEM III – Procedimentos de Patologia Clínica Veterinária</t>
  </si>
  <si>
    <t>Hematologia:</t>
  </si>
  <si>
    <t>Hemograma completo;</t>
  </si>
  <si>
    <t>Hemograma com pesquisa de hematozoários;</t>
  </si>
  <si>
    <t>Contagem de reticulócitos;</t>
  </si>
  <si>
    <t>Bioquímica:</t>
  </si>
  <si>
    <t>Ácido úrico;</t>
  </si>
  <si>
    <t>ALT/TGP;</t>
  </si>
  <si>
    <t>Amilase;</t>
  </si>
  <si>
    <t>AST/TGO;</t>
  </si>
  <si>
    <t>Bilirrubina frações;</t>
  </si>
  <si>
    <t>Bilirrubina total;</t>
  </si>
  <si>
    <t>Cálcio;</t>
  </si>
  <si>
    <t>CK (creatinaquinase)</t>
  </si>
  <si>
    <t>Colesterol;</t>
  </si>
  <si>
    <t>Creatinina;</t>
  </si>
  <si>
    <t>Fosfatase alcalina;</t>
  </si>
  <si>
    <t>Fósforo;</t>
  </si>
  <si>
    <t>GGT;</t>
  </si>
  <si>
    <t>Glicose;</t>
  </si>
  <si>
    <t>Potássio;</t>
  </si>
  <si>
    <t>Lipase;</t>
  </si>
  <si>
    <t>Proteínas totais;</t>
  </si>
  <si>
    <t>Triglicérides;</t>
  </si>
  <si>
    <t>Uréia</t>
  </si>
  <si>
    <t>Urinálise:</t>
  </si>
  <si>
    <t>Urinálise completa (EAS – químico, físico, sedimentos);</t>
  </si>
  <si>
    <t>Parasitologia (Exame de fezes):</t>
  </si>
  <si>
    <t>Método Willys-Mollay;</t>
  </si>
  <si>
    <t>Método Faust;</t>
  </si>
  <si>
    <t>Microscopia:</t>
  </si>
  <si>
    <t>Raspado de pele;</t>
  </si>
  <si>
    <t>Imprint;</t>
  </si>
  <si>
    <t>Micológico;</t>
  </si>
  <si>
    <t>Cultura e antibiograma;</t>
  </si>
  <si>
    <t>Dosagem hormonal:</t>
  </si>
  <si>
    <t>TSH;</t>
  </si>
  <si>
    <t>T3;</t>
  </si>
  <si>
    <t>T4;</t>
  </si>
  <si>
    <t>Testosterona;</t>
  </si>
  <si>
    <t>Progesterona;</t>
  </si>
  <si>
    <t>Estradiol;</t>
  </si>
  <si>
    <t>Imunologia e sorologia:</t>
  </si>
  <si>
    <t>Anatomia Patológica (histopatologia):</t>
  </si>
  <si>
    <t xml:space="preserve">Medicina Legal: </t>
  </si>
  <si>
    <t>Necrópsia;</t>
  </si>
  <si>
    <t>SUBITEM IV – Procedimentos de Clínica e de Emergência Veterinária</t>
  </si>
  <si>
    <t>Emergência</t>
  </si>
  <si>
    <t>Aplicação de convenia (ml)</t>
  </si>
  <si>
    <t>Controle vetorial contra o mosquito transmissor da leishmaniose, com colocação nos animais de coleiras de deltametrina a 4% e a sua troca a cada 03 (três) meses;</t>
  </si>
  <si>
    <t>Consulta;</t>
  </si>
  <si>
    <t>Consulta emergência;</t>
  </si>
  <si>
    <t>Coleta de material para exame;</t>
  </si>
  <si>
    <t>Emissão do Atestado Sanitário para o Trânsito de Cães e Gatos;</t>
  </si>
  <si>
    <t>Eutanásia;</t>
  </si>
  <si>
    <t>Fluidoterapia;</t>
  </si>
  <si>
    <t>Cremação;</t>
  </si>
  <si>
    <t>Internação;</t>
  </si>
  <si>
    <t>Lavagem gástrica;</t>
  </si>
  <si>
    <t>Medicação endovenosa;</t>
  </si>
  <si>
    <t>Medicação intravascular;</t>
  </si>
  <si>
    <t>Medicação oral;</t>
  </si>
  <si>
    <t>Medicação subcutânea;</t>
  </si>
  <si>
    <t>Medicação tópica;</t>
  </si>
  <si>
    <t>Miíase;</t>
  </si>
  <si>
    <t>Sutura de pele;</t>
  </si>
  <si>
    <t xml:space="preserve">Vacinação raiva; </t>
  </si>
  <si>
    <t>Vacinação contra traqueobronquite;</t>
  </si>
  <si>
    <t>Vacinação contra leishmaniose;</t>
  </si>
  <si>
    <t>Vacinação polivalente;</t>
  </si>
  <si>
    <t>Plantão mensal em regime de SOBREAVISO 24/7 (24horas por dia, 7 dias por semana) na cidade de Guaíra/PR,  para atendimento emergencial.</t>
  </si>
  <si>
    <t>Realizar anualmente curso de APH K9 Policial, por profissional habilitado, aos operadores, tratadores e demais profissionais envolvidos nos serviços de atendimento aos cães</t>
  </si>
  <si>
    <t>Vacinação contra Giárdia</t>
  </si>
  <si>
    <t>Vacinação contra dirofilariose   (Verme do Coração)</t>
  </si>
  <si>
    <t>Pelo menos duas vezes ao dia, limpar e desinfetar a sala de inspeção e tratamento dos cães;</t>
  </si>
  <si>
    <t>Realizar proteção continua contra carrapatos, pulgas e sarnas através de antiparasitário oral.</t>
  </si>
  <si>
    <t>- giardíase;</t>
  </si>
  <si>
    <t>- dirofilariose;</t>
  </si>
  <si>
    <t>Fornecimento de Kit APH K9 Policial</t>
  </si>
  <si>
    <t>ITEM 1 – SERVIÇOS PROGRAMADOS OU CONTÍNUOS (TRATADOR DE CÃES)</t>
  </si>
  <si>
    <t>DESCRIÇÃO</t>
  </si>
  <si>
    <t>QUANTIDADE</t>
  </si>
  <si>
    <t>VALOR UNITÁRIO  MENSAL</t>
  </si>
  <si>
    <t>1.1</t>
  </si>
  <si>
    <t>1.2</t>
  </si>
  <si>
    <t>1.3</t>
  </si>
  <si>
    <t>1.1.1</t>
  </si>
  <si>
    <t>1.1.2</t>
  </si>
  <si>
    <t>1.1.3</t>
  </si>
  <si>
    <t>1.1.4</t>
  </si>
  <si>
    <t>1.1.5</t>
  </si>
  <si>
    <t>1.1.6</t>
  </si>
  <si>
    <t>1.1.7</t>
  </si>
  <si>
    <t>1.1.8</t>
  </si>
  <si>
    <t>1.1.9</t>
  </si>
  <si>
    <t>1.1.10</t>
  </si>
  <si>
    <t>1.2.1</t>
  </si>
  <si>
    <t>1.2.2</t>
  </si>
  <si>
    <t>1.3.1</t>
  </si>
  <si>
    <t>1.3.2</t>
  </si>
  <si>
    <t>1.3.3</t>
  </si>
  <si>
    <t>SUBITEM</t>
  </si>
  <si>
    <t>VALOR ANUAL</t>
  </si>
  <si>
    <t>ITEM 2 – SERVIÇOS PROGRAMADOS OU CONTÍNUOS (MÉDICO VETERINÁRIO)</t>
  </si>
  <si>
    <t>ITEM 3 – SERVIÇOS EVENTUAIS</t>
  </si>
  <si>
    <t>VALOR UNITÁRIO</t>
  </si>
  <si>
    <t>VALOR UNITÁRIO MENSAL 
(Para 3 cães e 6 baias)</t>
  </si>
  <si>
    <t>2.1</t>
  </si>
  <si>
    <t>2.1.1</t>
  </si>
  <si>
    <t>2.1.2</t>
  </si>
  <si>
    <t>2.1.3</t>
  </si>
  <si>
    <t>2.2</t>
  </si>
  <si>
    <t>2.2.1</t>
  </si>
  <si>
    <t>2.2.2</t>
  </si>
  <si>
    <t>Realizar vacinação dos cães adultos anualmente, com as seguintes vacinas:
- polivalente;</t>
  </si>
  <si>
    <t>2.2.3</t>
  </si>
  <si>
    <t>2.2.4</t>
  </si>
  <si>
    <t>2.2.5</t>
  </si>
  <si>
    <t>2.2.6</t>
  </si>
  <si>
    <t>As vacinas a serem aplicadas deverão ser de um dos seguintes laboratórios:
- FORT DODGE; - PFIZER; - MERIAL; - INTERVET; - SCHERING; - HERTAPE; - ZOETIS.</t>
  </si>
  <si>
    <t>2.3</t>
  </si>
  <si>
    <t>2.3.1</t>
  </si>
  <si>
    <t>2.3.2</t>
  </si>
  <si>
    <t>2.3.3</t>
  </si>
  <si>
    <t>2.3.4</t>
  </si>
  <si>
    <t>2.3.5</t>
  </si>
  <si>
    <t>2.3.6</t>
  </si>
  <si>
    <t>2.3.7</t>
  </si>
  <si>
    <t>Os antiparasitários orais contra carrapatos, pulgas e sarnas deverão ser de um dos seguintes laboratórios:
- Boehringer Ingelheim; - MSD; - ZOETIS.</t>
  </si>
  <si>
    <t>PARCIAL DO ITEM 1</t>
  </si>
  <si>
    <t>QUANTIDADE ESTIMADA</t>
  </si>
  <si>
    <t>3.1</t>
  </si>
  <si>
    <t>ESTIMATIVA MENSAL</t>
  </si>
  <si>
    <t>3.1.1</t>
  </si>
  <si>
    <t>3.1.2</t>
  </si>
  <si>
    <t>3.1.3</t>
  </si>
  <si>
    <t>3.1.4</t>
  </si>
  <si>
    <t>3.1.5</t>
  </si>
  <si>
    <t>3.2</t>
  </si>
  <si>
    <t>3.2.1</t>
  </si>
  <si>
    <t>3.2.1.1</t>
  </si>
  <si>
    <t>3.2.1.2</t>
  </si>
  <si>
    <t>3.2.1.3</t>
  </si>
  <si>
    <t>3.2.1.4</t>
  </si>
  <si>
    <t>3.2.3</t>
  </si>
  <si>
    <t>3.2.2</t>
  </si>
  <si>
    <t>3.2.4</t>
  </si>
  <si>
    <t>3.2.5</t>
  </si>
  <si>
    <t>3.2.6</t>
  </si>
  <si>
    <t>3.2.7</t>
  </si>
  <si>
    <t>3.2.8</t>
  </si>
  <si>
    <t>3.2.8.1</t>
  </si>
  <si>
    <t>3.2.8.2</t>
  </si>
  <si>
    <t>3.2.8.3</t>
  </si>
  <si>
    <t>3.2.7.1</t>
  </si>
  <si>
    <t>3.2.6.1</t>
  </si>
  <si>
    <t>3.2.6.2</t>
  </si>
  <si>
    <t>3.2.6.3</t>
  </si>
  <si>
    <t>3.2.6.4</t>
  </si>
  <si>
    <t>3.2.5.1</t>
  </si>
  <si>
    <t>3.2.5.2</t>
  </si>
  <si>
    <t>3.2.5.3</t>
  </si>
  <si>
    <t>3.2.4.1</t>
  </si>
  <si>
    <t>3.2.4.2</t>
  </si>
  <si>
    <t>3.2.4.3</t>
  </si>
  <si>
    <t>3.2.3.1</t>
  </si>
  <si>
    <t>3.2.3.2</t>
  </si>
  <si>
    <t>3.2.3.3</t>
  </si>
  <si>
    <t>3.2.3.4</t>
  </si>
  <si>
    <t>3.2.2.1</t>
  </si>
  <si>
    <t>3.3.3.1</t>
  </si>
  <si>
    <t>3.2.2.2</t>
  </si>
  <si>
    <t>3.2.2.3</t>
  </si>
  <si>
    <t>3.2.2.4</t>
  </si>
  <si>
    <t>3.2.2.5</t>
  </si>
  <si>
    <t>3.2.2.6</t>
  </si>
  <si>
    <t>3.3</t>
  </si>
  <si>
    <t>3.3.1</t>
  </si>
  <si>
    <t>3.3.1.1</t>
  </si>
  <si>
    <t>3.3.1.2</t>
  </si>
  <si>
    <t>3.3.1.3</t>
  </si>
  <si>
    <t>3.3.2</t>
  </si>
  <si>
    <t>3.3.3</t>
  </si>
  <si>
    <t>3.3.4</t>
  </si>
  <si>
    <t>3.3.5</t>
  </si>
  <si>
    <t>3.3.6</t>
  </si>
  <si>
    <t>3.3.7</t>
  </si>
  <si>
    <t>PCR: Leishmaniose</t>
  </si>
  <si>
    <t>3.3.8</t>
  </si>
  <si>
    <t>3.3.9</t>
  </si>
  <si>
    <t>3.4</t>
  </si>
  <si>
    <t>3.4.1</t>
  </si>
  <si>
    <t>3.3.91</t>
  </si>
  <si>
    <t>3.3.8.1</t>
  </si>
  <si>
    <t>3.3.7.1</t>
  </si>
  <si>
    <t>3.3.6.1</t>
  </si>
  <si>
    <t>3.3.6.2</t>
  </si>
  <si>
    <t>3.3.6.3</t>
  </si>
  <si>
    <t>3.3.6.4</t>
  </si>
  <si>
    <t>3.3.6.5</t>
  </si>
  <si>
    <t>3.3.6.6</t>
  </si>
  <si>
    <t>3.3.5.1</t>
  </si>
  <si>
    <t>3.3.5.2</t>
  </si>
  <si>
    <t>3.3.5.3</t>
  </si>
  <si>
    <t>3.3.5.4</t>
  </si>
  <si>
    <t>3.3.4.1</t>
  </si>
  <si>
    <t>3.3.4.2</t>
  </si>
  <si>
    <t>3.3.2.1</t>
  </si>
  <si>
    <t>3.3.2.2</t>
  </si>
  <si>
    <t>3.3.2.3</t>
  </si>
  <si>
    <t>3.3.2.4</t>
  </si>
  <si>
    <t>3.3.2.5</t>
  </si>
  <si>
    <t>3.3.2.6</t>
  </si>
  <si>
    <t>3.3.2.7</t>
  </si>
  <si>
    <t>3.3.2.8</t>
  </si>
  <si>
    <t>3.3.2.9</t>
  </si>
  <si>
    <t>3.3.2.10</t>
  </si>
  <si>
    <t>3.3.2.11</t>
  </si>
  <si>
    <t>3.3.2.12</t>
  </si>
  <si>
    <t>3.3.2.13</t>
  </si>
  <si>
    <t>3.3.2.14</t>
  </si>
  <si>
    <t>3.3.2.15</t>
  </si>
  <si>
    <t>3.3.2.16</t>
  </si>
  <si>
    <t>3.3.2.17</t>
  </si>
  <si>
    <t>3.3.2.18</t>
  </si>
  <si>
    <t>3.3.2.19</t>
  </si>
  <si>
    <t>3.4.1.1</t>
  </si>
  <si>
    <t>3.4.1.2</t>
  </si>
  <si>
    <t>3.4.1.3</t>
  </si>
  <si>
    <t>3.4.1.4</t>
  </si>
  <si>
    <t>3.4.1.5</t>
  </si>
  <si>
    <t>3.4.1.6</t>
  </si>
  <si>
    <t>3.4.1.7</t>
  </si>
  <si>
    <t>3.4.1.8</t>
  </si>
  <si>
    <t>3.4.1.9</t>
  </si>
  <si>
    <t>3.4.1.10</t>
  </si>
  <si>
    <t>3.4.1.11</t>
  </si>
  <si>
    <t>3.4.1.12</t>
  </si>
  <si>
    <t>3.4.1.13</t>
  </si>
  <si>
    <t>3.4.1.14</t>
  </si>
  <si>
    <t>3.4.1.15</t>
  </si>
  <si>
    <t>3.4.1.16</t>
  </si>
  <si>
    <t>3.4.1.17</t>
  </si>
  <si>
    <t>3.4.1.18</t>
  </si>
  <si>
    <t>3.4.1.19</t>
  </si>
  <si>
    <t>3.4.1.20</t>
  </si>
  <si>
    <t>3.4.1.21</t>
  </si>
  <si>
    <t>3.4.1.22</t>
  </si>
  <si>
    <t>3.4.1.23</t>
  </si>
  <si>
    <t>3.4.1.24</t>
  </si>
  <si>
    <t>3.4.1.25</t>
  </si>
  <si>
    <t>3.4.1.26</t>
  </si>
  <si>
    <t>Serviço de translado de animais na distância de até 2.000km 
(cobrança por quilômetro rodado (ida e volta). Ex: vlr do Km rodado = 1,00
Logo 2.000km*1,00 = 2.000,00. Valor da proposta será R$ 2.000,00</t>
  </si>
  <si>
    <t>PARCIAL DO ITEM 2</t>
  </si>
  <si>
    <t>PARCIAL DO ITEM 3</t>
  </si>
  <si>
    <r>
      <rPr>
        <b/>
        <sz val="10"/>
        <color rgb="FFFF0000"/>
        <rFont val="Calibi"/>
      </rPr>
      <t>3 CÃES</t>
    </r>
    <r>
      <rPr>
        <sz val="10"/>
        <color theme="1"/>
        <rFont val="Calibi"/>
      </rPr>
      <t xml:space="preserve"> 
 (PREENCHER O CAMPO AO LADO COM O VALOR TOTAL DO DIMENSIONAMENTO ESTIMAMADO DE 3 CÃES E 6 BAIAS) 
Este valor deve ser dimensionado com uma estimativa de 3 cães, uma vez que ele engloba diversas atividades entre tratamento, limpeza, manejo, liberdade dos cães, de forma que o tempo de execução varia de acordo com a execução das tarefas, pois um cão pode demorar mais do que outros para fazer suas necessidades, assim como pode exigir diversos outros cuidados em dias variados. Além do que este canil possui 6 baias fixas, as quais são todas utilizadas de maneira rotativa para manejo dos cães. Logo, convencionou-se o valor de serviço fixo mensal, estimado para 3 cães e 6 baias.  </t>
    </r>
  </si>
  <si>
    <t>ITEM</t>
  </si>
  <si>
    <t>Serviços diários</t>
  </si>
  <si>
    <t>Serviços semanais</t>
  </si>
  <si>
    <t>Serviços mensais</t>
  </si>
  <si>
    <t>Serviços programados ou contínuos (médico veterinário)</t>
  </si>
  <si>
    <t>Serviços semestrais</t>
  </si>
  <si>
    <t>Serviços anuais</t>
  </si>
  <si>
    <t>Outros serviços</t>
  </si>
  <si>
    <t>Serviços eventuais</t>
  </si>
  <si>
    <t>Procedimentos de Diagnóstico por Imagem e Exames Veterinários</t>
  </si>
  <si>
    <t>Procedimentos Clínicos, Cirúrgicos e Ambulatoriais nas seguintes áreas Veterinárias</t>
  </si>
  <si>
    <t>Procedimentos de Patologia Clínica Veterinária</t>
  </si>
  <si>
    <t>Procedimentos de Clínica e de Emergência Veterinária</t>
  </si>
  <si>
    <t>Serviços programados ou contínuos (tratador de câes)</t>
  </si>
  <si>
    <t>TOTAL (Itens 1, 2 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</si>
</sst>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quot;R$&quot;\ #,##0.00"/>
  </numFmts>
  <fonts count="20">
    <font>
      <sz val="11"/>
      <color theme="1"/>
      <name val="Calibri"/>
      <charset val="134"/>
      <scheme val="minor"/>
    </font>
    <font>
      <sz val="10"/>
      <color theme="1"/>
      <name val="Calibri"/>
      <family val="2"/>
      <scheme val="minor"/>
    </font>
    <font>
      <sz val="11"/>
      <name val="Calibi"/>
    </font>
    <font>
      <sz val="11"/>
      <color theme="1"/>
      <name val="Calibi"/>
    </font>
    <font>
      <b/>
      <sz val="10"/>
      <color theme="1"/>
      <name val="Calibi"/>
    </font>
    <font>
      <sz val="11"/>
      <color rgb="FF000000"/>
      <name val="Calibi"/>
    </font>
    <font>
      <sz val="11"/>
      <color rgb="FFFF0000"/>
      <name val="Calibi"/>
    </font>
    <font>
      <sz val="10"/>
      <color rgb="FFFF0000"/>
      <name val="Calibi"/>
    </font>
    <font>
      <sz val="10"/>
      <color theme="1"/>
      <name val="Calibi"/>
    </font>
    <font>
      <b/>
      <sz val="14"/>
      <color theme="0"/>
      <name val="Calibi"/>
    </font>
    <font>
      <b/>
      <sz val="10"/>
      <color theme="0"/>
      <name val="Calibi"/>
    </font>
    <font>
      <b/>
      <sz val="9"/>
      <color theme="0"/>
      <name val="Calibi"/>
    </font>
    <font>
      <sz val="10"/>
      <color theme="0"/>
      <name val="Calibi"/>
    </font>
    <font>
      <b/>
      <sz val="11"/>
      <name val="Calibi"/>
    </font>
    <font>
      <b/>
      <sz val="11"/>
      <color theme="1"/>
      <name val="Calibi"/>
    </font>
    <font>
      <b/>
      <sz val="11"/>
      <color theme="0"/>
      <name val="Calibi"/>
    </font>
    <font>
      <sz val="11"/>
      <color theme="0"/>
      <name val="Calibi"/>
    </font>
    <font>
      <b/>
      <sz val="13"/>
      <color theme="0"/>
      <name val="Calibi"/>
    </font>
    <font>
      <b/>
      <sz val="15"/>
      <color theme="0"/>
      <name val="Calibi"/>
    </font>
    <font>
      <b/>
      <sz val="10"/>
      <color rgb="FFFF0000"/>
      <name val="Calibi"/>
    </font>
  </fonts>
  <fills count="18">
    <fill>
      <patternFill patternType="none"/>
    </fill>
    <fill>
      <patternFill patternType="gray125"/>
    </fill>
    <fill>
      <patternFill patternType="solid">
        <fgColor theme="0"/>
        <bgColor rgb="FFD8D8D8"/>
      </patternFill>
    </fill>
    <fill>
      <patternFill patternType="solid">
        <fgColor theme="0"/>
        <bgColor indexed="64"/>
      </patternFill>
    </fill>
    <fill>
      <patternFill patternType="solid">
        <fgColor theme="0"/>
        <bgColor rgb="FFFFFF00"/>
      </patternFill>
    </fill>
    <fill>
      <patternFill patternType="solid">
        <fgColor theme="0"/>
        <bgColor rgb="FFFFFFFF"/>
      </patternFill>
    </fill>
    <fill>
      <patternFill patternType="solid">
        <fgColor theme="8"/>
        <bgColor rgb="FFFFFF00"/>
      </patternFill>
    </fill>
    <fill>
      <patternFill patternType="solid">
        <fgColor theme="4"/>
        <bgColor rgb="FFFFFF00"/>
      </patternFill>
    </fill>
    <fill>
      <patternFill patternType="solid">
        <fgColor theme="8"/>
        <bgColor indexed="64"/>
      </patternFill>
    </fill>
    <fill>
      <patternFill patternType="solid">
        <fgColor theme="8"/>
        <bgColor rgb="FFFFFFFF"/>
      </patternFill>
    </fill>
    <fill>
      <patternFill patternType="solid">
        <fgColor theme="8" tint="-0.249977111117893"/>
        <bgColor rgb="FFFFFF00"/>
      </patternFill>
    </fill>
    <fill>
      <patternFill patternType="solid">
        <fgColor theme="4"/>
        <bgColor indexed="64"/>
      </patternFill>
    </fill>
    <fill>
      <patternFill patternType="solid">
        <fgColor theme="4"/>
        <bgColor rgb="FFD8D8D8"/>
      </patternFill>
    </fill>
    <fill>
      <patternFill patternType="solid">
        <fgColor theme="4"/>
        <bgColor rgb="FFFFFFFF"/>
      </patternFill>
    </fill>
    <fill>
      <patternFill patternType="solid">
        <fgColor theme="4"/>
        <bgColor theme="0"/>
      </patternFill>
    </fill>
    <fill>
      <patternFill patternType="solid">
        <fgColor theme="8" tint="-0.249977111117893"/>
        <bgColor indexed="64"/>
      </patternFill>
    </fill>
    <fill>
      <patternFill patternType="solid">
        <fgColor theme="7" tint="0.79998168889431442"/>
        <bgColor rgb="FFD8D8D8"/>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theme="0"/>
      </top>
      <bottom style="thin">
        <color indexed="64"/>
      </bottom>
      <diagonal/>
    </border>
    <border>
      <left style="thin">
        <color indexed="64"/>
      </left>
      <right style="thin">
        <color indexed="64"/>
      </right>
      <top/>
      <bottom style="thin">
        <color indexed="64"/>
      </bottom>
      <diagonal/>
    </border>
    <border>
      <left style="thin">
        <color theme="0"/>
      </left>
      <right/>
      <top/>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auto="1"/>
      </left>
      <right style="thin">
        <color indexed="64"/>
      </right>
      <top style="thin">
        <color indexed="64"/>
      </top>
      <bottom style="thin">
        <color theme="0"/>
      </bottom>
      <diagonal/>
    </border>
  </borders>
  <cellStyleXfs count="2">
    <xf numFmtId="0" fontId="0" fillId="0" borderId="0"/>
    <xf numFmtId="44" fontId="1" fillId="0" borderId="0" applyFont="0" applyFill="0" applyBorder="0" applyAlignment="0" applyProtection="0">
      <alignment vertical="center"/>
    </xf>
  </cellStyleXfs>
  <cellXfs count="142">
    <xf numFmtId="0" fontId="0" fillId="0" borderId="0" xfId="0"/>
    <xf numFmtId="0" fontId="3" fillId="3" borderId="0" xfId="0" applyFont="1" applyFill="1"/>
    <xf numFmtId="4" fontId="3" fillId="3" borderId="0" xfId="0" applyNumberFormat="1" applyFont="1" applyFill="1"/>
    <xf numFmtId="0" fontId="2" fillId="3" borderId="0" xfId="0" applyFont="1" applyFill="1"/>
    <xf numFmtId="0" fontId="14" fillId="3" borderId="0" xfId="0" applyFont="1" applyFill="1" applyAlignment="1">
      <alignment horizontal="center" vertical="center"/>
    </xf>
    <xf numFmtId="0" fontId="3" fillId="3" borderId="0" xfId="0" applyFont="1" applyFill="1" applyAlignment="1">
      <alignment horizontal="center" vertical="center"/>
    </xf>
    <xf numFmtId="164" fontId="3" fillId="3" borderId="0" xfId="0" applyNumberFormat="1" applyFont="1" applyFill="1" applyAlignment="1">
      <alignment horizontal="center" vertical="center"/>
    </xf>
    <xf numFmtId="0" fontId="3" fillId="3" borderId="7" xfId="0" applyFont="1" applyFill="1" applyBorder="1"/>
    <xf numFmtId="0" fontId="15" fillId="8" borderId="1" xfId="0" applyFont="1" applyFill="1" applyBorder="1" applyAlignment="1">
      <alignment horizontal="center" vertical="center"/>
    </xf>
    <xf numFmtId="164" fontId="15" fillId="8" borderId="1"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2" fillId="3" borderId="0" xfId="0" applyNumberFormat="1" applyFont="1" applyFill="1" applyAlignment="1">
      <alignment horizontal="center" vertical="center"/>
    </xf>
    <xf numFmtId="0" fontId="13" fillId="4" borderId="1" xfId="0" applyFont="1" applyFill="1" applyBorder="1" applyAlignment="1">
      <alignment horizontal="left" vertical="center"/>
    </xf>
    <xf numFmtId="164" fontId="2" fillId="5" borderId="1" xfId="0" applyNumberFormat="1" applyFont="1" applyFill="1" applyBorder="1" applyAlignment="1">
      <alignment horizontal="center" vertical="center"/>
    </xf>
    <xf numFmtId="0" fontId="13" fillId="4" borderId="1" xfId="0" applyFont="1" applyFill="1" applyBorder="1" applyAlignment="1">
      <alignment horizontal="center" vertical="center"/>
    </xf>
    <xf numFmtId="0" fontId="2" fillId="4" borderId="1" xfId="0" applyFont="1" applyFill="1" applyBorder="1" applyAlignment="1">
      <alignment horizontal="center" vertical="center"/>
    </xf>
    <xf numFmtId="164" fontId="2" fillId="4"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0" fontId="2" fillId="4" borderId="1" xfId="0" applyFont="1" applyFill="1" applyBorder="1" applyAlignment="1">
      <alignment vertical="center"/>
    </xf>
    <xf numFmtId="0" fontId="2" fillId="3" borderId="0" xfId="0" applyFont="1" applyFill="1" applyAlignment="1">
      <alignment horizontal="center" vertical="center"/>
    </xf>
    <xf numFmtId="0" fontId="2" fillId="4" borderId="1" xfId="0" applyFont="1" applyFill="1" applyBorder="1" applyAlignment="1">
      <alignment horizontal="left" vertical="center"/>
    </xf>
    <xf numFmtId="0" fontId="2" fillId="4" borderId="1" xfId="0" applyFont="1" applyFill="1" applyBorder="1" applyAlignment="1">
      <alignment vertical="center" wrapText="1"/>
    </xf>
    <xf numFmtId="0" fontId="2" fillId="4" borderId="1" xfId="0" applyFont="1" applyFill="1" applyBorder="1" applyAlignment="1">
      <alignment horizontal="left" vertical="center" wrapText="1"/>
    </xf>
    <xf numFmtId="164" fontId="3" fillId="17" borderId="6" xfId="0" applyNumberFormat="1" applyFont="1" applyFill="1" applyBorder="1" applyAlignment="1" applyProtection="1">
      <alignment horizontal="center" vertical="center"/>
      <protection locked="0"/>
    </xf>
    <xf numFmtId="164" fontId="3" fillId="17" borderId="1" xfId="0" applyNumberFormat="1" applyFont="1" applyFill="1" applyBorder="1" applyAlignment="1" applyProtection="1">
      <alignment horizontal="center" vertical="center"/>
      <protection locked="0"/>
    </xf>
    <xf numFmtId="164" fontId="3" fillId="17" borderId="4" xfId="0" applyNumberFormat="1" applyFont="1" applyFill="1" applyBorder="1" applyAlignment="1" applyProtection="1">
      <alignment horizontal="center" vertical="center"/>
      <protection locked="0"/>
    </xf>
    <xf numFmtId="164" fontId="8" fillId="17" borderId="1" xfId="1" applyNumberFormat="1" applyFont="1" applyFill="1" applyBorder="1" applyAlignment="1" applyProtection="1">
      <alignment horizontal="center" vertical="center"/>
      <protection locked="0"/>
    </xf>
    <xf numFmtId="164" fontId="3" fillId="17" borderId="6" xfId="1" applyNumberFormat="1" applyFont="1" applyFill="1" applyBorder="1" applyAlignment="1" applyProtection="1">
      <alignment horizontal="center" vertical="center"/>
      <protection locked="0"/>
    </xf>
    <xf numFmtId="164" fontId="3" fillId="17" borderId="1" xfId="1" applyNumberFormat="1" applyFont="1" applyFill="1" applyBorder="1" applyAlignment="1" applyProtection="1">
      <alignment horizontal="center" vertical="center"/>
      <protection locked="0"/>
    </xf>
    <xf numFmtId="164" fontId="8" fillId="17" borderId="6" xfId="1" applyNumberFormat="1" applyFont="1" applyFill="1" applyBorder="1" applyAlignment="1" applyProtection="1">
      <alignment horizontal="center" vertical="center"/>
      <protection locked="0"/>
    </xf>
    <xf numFmtId="164" fontId="8" fillId="17" borderId="4" xfId="1" applyNumberFormat="1" applyFont="1" applyFill="1" applyBorder="1" applyAlignment="1" applyProtection="1">
      <alignment horizontal="center" vertical="center"/>
      <protection locked="0"/>
    </xf>
    <xf numFmtId="164" fontId="8" fillId="17" borderId="12" xfId="1" applyNumberFormat="1" applyFont="1" applyFill="1" applyBorder="1" applyAlignment="1" applyProtection="1">
      <alignment horizontal="center" vertical="center"/>
      <protection locked="0"/>
    </xf>
    <xf numFmtId="0" fontId="15" fillId="6" borderId="1" xfId="0" applyFont="1" applyFill="1" applyBorder="1" applyAlignment="1">
      <alignment horizontal="center" vertical="center"/>
    </xf>
    <xf numFmtId="164" fontId="15" fillId="6" borderId="1" xfId="0" applyNumberFormat="1" applyFont="1" applyFill="1" applyBorder="1" applyAlignment="1">
      <alignment horizontal="center" vertical="center" wrapText="1"/>
    </xf>
    <xf numFmtId="164" fontId="15" fillId="8" borderId="1" xfId="0" applyNumberFormat="1" applyFont="1" applyFill="1" applyBorder="1" applyAlignment="1">
      <alignment horizontal="center" vertical="center" wrapText="1"/>
    </xf>
    <xf numFmtId="164" fontId="17" fillId="8" borderId="1" xfId="0" applyNumberFormat="1" applyFont="1" applyFill="1" applyBorder="1" applyAlignment="1">
      <alignment horizontal="center" vertical="center"/>
    </xf>
    <xf numFmtId="164" fontId="3" fillId="16" borderId="6" xfId="1" applyNumberFormat="1" applyFont="1" applyFill="1" applyBorder="1" applyAlignment="1" applyProtection="1">
      <alignment horizontal="center" vertical="center"/>
      <protection locked="0"/>
    </xf>
    <xf numFmtId="164" fontId="3" fillId="16" borderId="1" xfId="1" applyNumberFormat="1" applyFont="1" applyFill="1" applyBorder="1" applyAlignment="1" applyProtection="1">
      <alignment horizontal="center" vertical="center"/>
      <protection locked="0"/>
    </xf>
    <xf numFmtId="164" fontId="3" fillId="16" borderId="4" xfId="1" applyNumberFormat="1" applyFont="1" applyFill="1" applyBorder="1" applyAlignment="1" applyProtection="1">
      <alignment horizontal="center" vertical="center"/>
      <protection locked="0"/>
    </xf>
    <xf numFmtId="164" fontId="3" fillId="2" borderId="6" xfId="1" applyNumberFormat="1" applyFont="1" applyFill="1" applyBorder="1" applyAlignment="1" applyProtection="1">
      <alignment horizontal="center" vertical="center"/>
    </xf>
    <xf numFmtId="164" fontId="3" fillId="2" borderId="1" xfId="1" applyNumberFormat="1" applyFont="1" applyFill="1" applyBorder="1" applyAlignment="1" applyProtection="1">
      <alignment horizontal="center" vertical="center"/>
    </xf>
    <xf numFmtId="164" fontId="3" fillId="2" borderId="4" xfId="1" applyNumberFormat="1" applyFont="1" applyFill="1" applyBorder="1" applyAlignment="1" applyProtection="1">
      <alignment horizontal="center" vertical="center"/>
    </xf>
    <xf numFmtId="164" fontId="2" fillId="3" borderId="4" xfId="0" applyNumberFormat="1" applyFont="1" applyFill="1" applyBorder="1" applyAlignment="1">
      <alignment horizontal="center" vertical="center"/>
    </xf>
    <xf numFmtId="164" fontId="2" fillId="3" borderId="12" xfId="0" applyNumberFormat="1" applyFont="1" applyFill="1" applyBorder="1" applyAlignment="1">
      <alignment horizontal="center" vertical="center"/>
    </xf>
    <xf numFmtId="164" fontId="2" fillId="3" borderId="6" xfId="0" applyNumberFormat="1" applyFont="1" applyFill="1" applyBorder="1" applyAlignment="1">
      <alignment horizontal="center" vertical="center"/>
    </xf>
    <xf numFmtId="0" fontId="15" fillId="8" borderId="1" xfId="0" applyFont="1" applyFill="1" applyBorder="1" applyAlignment="1">
      <alignment horizontal="center" vertical="center"/>
    </xf>
    <xf numFmtId="0" fontId="18" fillId="8" borderId="1" xfId="0" applyFont="1" applyFill="1" applyBorder="1" applyAlignment="1">
      <alignment horizontal="center" vertical="center"/>
    </xf>
    <xf numFmtId="164" fontId="2" fillId="2" borderId="4" xfId="1" applyNumberFormat="1" applyFont="1" applyFill="1" applyBorder="1" applyAlignment="1" applyProtection="1">
      <alignment horizontal="center" vertical="center"/>
    </xf>
    <xf numFmtId="164" fontId="2" fillId="2" borderId="12" xfId="1" applyNumberFormat="1" applyFont="1" applyFill="1" applyBorder="1" applyAlignment="1" applyProtection="1">
      <alignment horizontal="center" vertical="center"/>
    </xf>
    <xf numFmtId="164" fontId="2" fillId="2" borderId="6" xfId="1" applyNumberFormat="1" applyFont="1" applyFill="1" applyBorder="1" applyAlignment="1" applyProtection="1">
      <alignment horizontal="center" vertical="center"/>
    </xf>
    <xf numFmtId="0" fontId="2" fillId="3" borderId="3" xfId="0" applyFont="1" applyFill="1" applyBorder="1" applyAlignment="1">
      <alignment horizontal="center" vertical="center" wrapText="1"/>
    </xf>
    <xf numFmtId="0" fontId="2" fillId="3" borderId="3" xfId="0" applyFont="1" applyFill="1" applyBorder="1" applyAlignment="1">
      <alignment horizontal="center" vertical="center"/>
    </xf>
    <xf numFmtId="0" fontId="18" fillId="10" borderId="10" xfId="0" applyFont="1" applyFill="1" applyBorder="1" applyAlignment="1" applyProtection="1">
      <alignment horizontal="center" vertical="center" wrapText="1"/>
    </xf>
    <xf numFmtId="0" fontId="10" fillId="10" borderId="10" xfId="0" applyFont="1" applyFill="1" applyBorder="1" applyAlignment="1" applyProtection="1">
      <alignment horizontal="center" vertical="center"/>
    </xf>
    <xf numFmtId="0" fontId="11" fillId="10" borderId="10" xfId="0" applyFont="1" applyFill="1" applyBorder="1" applyAlignment="1" applyProtection="1">
      <alignment horizontal="center" vertical="center"/>
    </xf>
    <xf numFmtId="164" fontId="11" fillId="10" borderId="10" xfId="0" applyNumberFormat="1" applyFont="1" applyFill="1" applyBorder="1" applyAlignment="1" applyProtection="1">
      <alignment horizontal="center" vertical="center" wrapText="1"/>
    </xf>
    <xf numFmtId="0" fontId="15" fillId="8" borderId="8" xfId="0" applyFont="1" applyFill="1" applyBorder="1" applyAlignment="1" applyProtection="1">
      <alignment horizontal="center" vertical="center"/>
    </xf>
    <xf numFmtId="0" fontId="10" fillId="6" borderId="9" xfId="0" applyFont="1" applyFill="1" applyBorder="1" applyAlignment="1" applyProtection="1">
      <alignment vertical="center"/>
    </xf>
    <xf numFmtId="0" fontId="8" fillId="3" borderId="5" xfId="0" applyFont="1" applyFill="1" applyBorder="1" applyAlignment="1" applyProtection="1">
      <alignment horizontal="center" vertical="center" wrapText="1"/>
    </xf>
    <xf numFmtId="164" fontId="3" fillId="3" borderId="6" xfId="0" applyNumberFormat="1"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3" borderId="13" xfId="0" applyFont="1" applyFill="1" applyBorder="1" applyAlignment="1" applyProtection="1">
      <alignment vertical="center" wrapText="1"/>
    </xf>
    <xf numFmtId="0" fontId="8" fillId="3" borderId="1" xfId="0" applyFont="1" applyFill="1" applyBorder="1" applyAlignment="1" applyProtection="1">
      <alignment horizontal="center" vertical="center" wrapText="1"/>
    </xf>
    <xf numFmtId="164" fontId="3" fillId="3" borderId="1" xfId="0" applyNumberFormat="1" applyFont="1" applyFill="1" applyBorder="1" applyAlignment="1" applyProtection="1">
      <alignment horizontal="center" vertical="center"/>
    </xf>
    <xf numFmtId="0" fontId="3" fillId="3" borderId="1" xfId="0" applyFont="1" applyFill="1" applyBorder="1" applyAlignment="1" applyProtection="1">
      <alignment horizontal="center" vertical="center"/>
    </xf>
    <xf numFmtId="0" fontId="3" fillId="3" borderId="2" xfId="0" applyFont="1" applyFill="1" applyBorder="1" applyAlignment="1" applyProtection="1">
      <alignment vertical="center" wrapText="1"/>
    </xf>
    <xf numFmtId="0" fontId="3" fillId="3" borderId="4" xfId="0" applyFont="1" applyFill="1" applyBorder="1" applyAlignment="1" applyProtection="1">
      <alignment horizontal="center" vertical="center"/>
    </xf>
    <xf numFmtId="0" fontId="3" fillId="3" borderId="14" xfId="0" applyFont="1" applyFill="1" applyBorder="1" applyAlignment="1" applyProtection="1">
      <alignment vertical="center" wrapText="1"/>
    </xf>
    <xf numFmtId="0" fontId="15" fillId="8" borderId="10" xfId="0" applyFont="1" applyFill="1" applyBorder="1" applyAlignment="1" applyProtection="1">
      <alignment horizontal="center" vertical="center"/>
    </xf>
    <xf numFmtId="0" fontId="10" fillId="6" borderId="11" xfId="0" applyFont="1" applyFill="1" applyBorder="1" applyAlignment="1" applyProtection="1">
      <alignment vertical="center" wrapText="1"/>
    </xf>
    <xf numFmtId="0" fontId="10" fillId="6" borderId="11" xfId="0" applyFont="1" applyFill="1" applyBorder="1" applyAlignment="1" applyProtection="1">
      <alignment horizontal="left" vertical="center" wrapText="1"/>
    </xf>
    <xf numFmtId="0" fontId="5" fillId="3" borderId="14" xfId="0" applyFont="1" applyFill="1" applyBorder="1" applyAlignment="1" applyProtection="1">
      <alignment vertical="center" wrapText="1"/>
    </xf>
    <xf numFmtId="0" fontId="8" fillId="3" borderId="15" xfId="0" applyFont="1" applyFill="1" applyBorder="1" applyAlignment="1" applyProtection="1">
      <alignment horizontal="center" vertical="center" wrapText="1"/>
    </xf>
    <xf numFmtId="164" fontId="3" fillId="3" borderId="4" xfId="0" applyNumberFormat="1" applyFont="1" applyFill="1" applyBorder="1" applyAlignment="1" applyProtection="1">
      <alignment horizontal="center" vertical="center"/>
    </xf>
    <xf numFmtId="0" fontId="18" fillId="15" borderId="10" xfId="0" applyFont="1" applyFill="1" applyBorder="1" applyAlignment="1" applyProtection="1">
      <alignment horizontal="center" vertical="center"/>
    </xf>
    <xf numFmtId="164" fontId="15" fillId="15" borderId="10" xfId="0" applyNumberFormat="1" applyFont="1" applyFill="1" applyBorder="1" applyAlignment="1" applyProtection="1">
      <alignment horizontal="center" vertical="center"/>
    </xf>
    <xf numFmtId="0" fontId="14" fillId="3" borderId="0" xfId="0" applyFont="1" applyFill="1" applyAlignment="1" applyProtection="1">
      <alignment horizontal="center" vertical="center"/>
    </xf>
    <xf numFmtId="0" fontId="3" fillId="3" borderId="0" xfId="0" applyFont="1" applyFill="1" applyAlignment="1" applyProtection="1">
      <alignment horizontal="center" vertical="center" wrapText="1"/>
    </xf>
    <xf numFmtId="164" fontId="3" fillId="3" borderId="0" xfId="0" applyNumberFormat="1" applyFont="1" applyFill="1" applyAlignment="1" applyProtection="1">
      <alignment horizontal="center" vertical="center"/>
    </xf>
    <xf numFmtId="0" fontId="9" fillId="10" borderId="10" xfId="0" applyFont="1" applyFill="1" applyBorder="1" applyAlignment="1" applyProtection="1">
      <alignment horizontal="center" vertical="center" wrapText="1"/>
    </xf>
    <xf numFmtId="0" fontId="10" fillId="6" borderId="10" xfId="0" applyFont="1" applyFill="1" applyBorder="1" applyAlignment="1" applyProtection="1">
      <alignment vertical="center"/>
    </xf>
    <xf numFmtId="0" fontId="11" fillId="6" borderId="10" xfId="0" applyFont="1" applyFill="1" applyBorder="1" applyAlignment="1" applyProtection="1">
      <alignment horizontal="center" vertical="center"/>
    </xf>
    <xf numFmtId="164" fontId="11" fillId="6" borderId="10" xfId="0" applyNumberFormat="1" applyFont="1" applyFill="1" applyBorder="1" applyAlignment="1" applyProtection="1">
      <alignment horizontal="center" vertical="center" wrapText="1"/>
    </xf>
    <xf numFmtId="164" fontId="16" fillId="8" borderId="10" xfId="0" applyNumberFormat="1" applyFont="1" applyFill="1" applyBorder="1" applyAlignment="1" applyProtection="1">
      <alignment horizontal="center" vertical="center"/>
    </xf>
    <xf numFmtId="0" fontId="3" fillId="3" borderId="6" xfId="0" applyFont="1" applyFill="1" applyBorder="1" applyAlignment="1" applyProtection="1">
      <alignment vertical="center" wrapText="1"/>
    </xf>
    <xf numFmtId="0" fontId="3" fillId="3" borderId="6" xfId="0" applyFont="1" applyFill="1" applyBorder="1" applyAlignment="1" applyProtection="1">
      <alignment horizontal="center" vertical="center" wrapText="1"/>
    </xf>
    <xf numFmtId="164" fontId="3" fillId="3" borderId="6" xfId="0" applyNumberFormat="1" applyFont="1" applyFill="1" applyBorder="1" applyAlignment="1" applyProtection="1">
      <alignment horizontal="center" vertical="center"/>
    </xf>
    <xf numFmtId="0" fontId="3" fillId="3" borderId="1" xfId="0" applyFont="1" applyFill="1" applyBorder="1" applyAlignment="1" applyProtection="1">
      <alignment vertical="center" wrapText="1"/>
    </xf>
    <xf numFmtId="0" fontId="3" fillId="3" borderId="1" xfId="0" applyFont="1" applyFill="1" applyBorder="1" applyAlignment="1" applyProtection="1">
      <alignment horizontal="center" vertical="center" wrapText="1"/>
    </xf>
    <xf numFmtId="164" fontId="3" fillId="3" borderId="1" xfId="0" applyNumberFormat="1" applyFont="1" applyFill="1" applyBorder="1" applyAlignment="1" applyProtection="1">
      <alignment horizontal="center" vertical="center"/>
    </xf>
    <xf numFmtId="0" fontId="3" fillId="3" borderId="4" xfId="0" applyFont="1" applyFill="1" applyBorder="1" applyAlignment="1" applyProtection="1">
      <alignment vertical="center" wrapText="1"/>
    </xf>
    <xf numFmtId="0" fontId="3" fillId="3" borderId="4" xfId="0" applyFont="1" applyFill="1" applyBorder="1" applyAlignment="1" applyProtection="1">
      <alignment horizontal="center" vertical="center" wrapText="1"/>
    </xf>
    <xf numFmtId="164" fontId="3" fillId="3" borderId="4" xfId="0" applyNumberFormat="1" applyFont="1" applyFill="1" applyBorder="1" applyAlignment="1" applyProtection="1">
      <alignment horizontal="center" vertical="center"/>
    </xf>
    <xf numFmtId="0" fontId="11" fillId="6" borderId="10" xfId="0" applyFont="1" applyFill="1" applyBorder="1" applyAlignment="1" applyProtection="1">
      <alignment vertical="center"/>
    </xf>
    <xf numFmtId="49" fontId="6" fillId="3" borderId="1" xfId="0" applyNumberFormat="1" applyFont="1" applyFill="1" applyBorder="1" applyAlignment="1" applyProtection="1">
      <alignment vertical="center" wrapText="1"/>
    </xf>
    <xf numFmtId="0" fontId="7" fillId="3" borderId="1" xfId="0" applyFont="1" applyFill="1" applyBorder="1" applyAlignment="1" applyProtection="1">
      <alignment horizontal="center" vertical="center"/>
    </xf>
    <xf numFmtId="0" fontId="6" fillId="3" borderId="1" xfId="0" applyFont="1" applyFill="1" applyBorder="1" applyAlignment="1" applyProtection="1">
      <alignment vertical="center" wrapText="1"/>
    </xf>
    <xf numFmtId="0" fontId="6" fillId="3" borderId="1" xfId="0" applyFont="1" applyFill="1" applyBorder="1" applyAlignment="1" applyProtection="1">
      <alignment horizontal="center" vertical="center" wrapText="1"/>
    </xf>
    <xf numFmtId="0" fontId="5" fillId="3" borderId="1" xfId="0" applyFont="1" applyFill="1" applyBorder="1" applyAlignment="1" applyProtection="1">
      <alignment vertical="center" wrapText="1"/>
    </xf>
    <xf numFmtId="0" fontId="14" fillId="3" borderId="4" xfId="0" applyFont="1" applyFill="1" applyBorder="1" applyAlignment="1" applyProtection="1">
      <alignment horizontal="center" vertical="center"/>
    </xf>
    <xf numFmtId="0" fontId="4" fillId="3" borderId="0" xfId="0" applyFont="1" applyFill="1" applyAlignment="1" applyProtection="1">
      <alignment horizontal="center" vertical="center"/>
    </xf>
    <xf numFmtId="0" fontId="18" fillId="10" borderId="10" xfId="0" applyFont="1" applyFill="1" applyBorder="1" applyAlignment="1" applyProtection="1">
      <alignment horizontal="center" vertical="center"/>
    </xf>
    <xf numFmtId="0" fontId="8" fillId="3" borderId="6" xfId="0" applyFont="1" applyFill="1" applyBorder="1" applyAlignment="1" applyProtection="1">
      <alignment vertical="center"/>
    </xf>
    <xf numFmtId="0" fontId="8" fillId="3" borderId="6" xfId="0" applyFont="1" applyFill="1" applyBorder="1" applyAlignment="1" applyProtection="1">
      <alignment horizontal="center" vertical="center"/>
    </xf>
    <xf numFmtId="164" fontId="8" fillId="5" borderId="6" xfId="0" applyNumberFormat="1" applyFont="1" applyFill="1" applyBorder="1" applyAlignment="1" applyProtection="1">
      <alignment horizontal="center" vertical="center"/>
    </xf>
    <xf numFmtId="0" fontId="8" fillId="3" borderId="1" xfId="0" applyFont="1" applyFill="1" applyBorder="1" applyAlignment="1" applyProtection="1">
      <alignment vertical="center"/>
    </xf>
    <xf numFmtId="0" fontId="8" fillId="3" borderId="1" xfId="0" applyFont="1" applyFill="1" applyBorder="1" applyAlignment="1" applyProtection="1">
      <alignment horizontal="center" vertical="center"/>
    </xf>
    <xf numFmtId="164" fontId="8" fillId="5" borderId="1" xfId="0" applyNumberFormat="1" applyFont="1" applyFill="1" applyBorder="1" applyAlignment="1" applyProtection="1">
      <alignment horizontal="center" vertical="center"/>
    </xf>
    <xf numFmtId="0" fontId="8" fillId="3" borderId="4" xfId="0" applyFont="1" applyFill="1" applyBorder="1" applyAlignment="1" applyProtection="1">
      <alignment vertical="center"/>
    </xf>
    <xf numFmtId="0" fontId="8" fillId="3" borderId="4" xfId="0" applyFont="1" applyFill="1" applyBorder="1" applyAlignment="1" applyProtection="1">
      <alignment horizontal="center" vertical="center"/>
    </xf>
    <xf numFmtId="164" fontId="8" fillId="5" borderId="4" xfId="0" applyNumberFormat="1" applyFont="1" applyFill="1" applyBorder="1" applyAlignment="1" applyProtection="1">
      <alignment horizontal="center" vertical="center"/>
    </xf>
    <xf numFmtId="0" fontId="10" fillId="6" borderId="10" xfId="0" applyFont="1" applyFill="1" applyBorder="1" applyAlignment="1" applyProtection="1">
      <alignment horizontal="left" vertical="center"/>
    </xf>
    <xf numFmtId="0" fontId="10" fillId="6" borderId="10" xfId="0" applyFont="1" applyFill="1" applyBorder="1" applyAlignment="1" applyProtection="1">
      <alignment horizontal="center" vertical="center" wrapText="1"/>
    </xf>
    <xf numFmtId="164" fontId="11" fillId="6" borderId="10" xfId="0" applyNumberFormat="1" applyFont="1" applyFill="1" applyBorder="1" applyAlignment="1" applyProtection="1">
      <alignment vertical="center" wrapText="1"/>
    </xf>
    <xf numFmtId="164" fontId="12" fillId="9" borderId="10" xfId="0" applyNumberFormat="1" applyFont="1" applyFill="1" applyBorder="1" applyAlignment="1" applyProtection="1">
      <alignment horizontal="center" vertical="center"/>
    </xf>
    <xf numFmtId="0" fontId="15" fillId="11" borderId="10" xfId="0" applyFont="1" applyFill="1" applyBorder="1" applyAlignment="1" applyProtection="1">
      <alignment horizontal="center" vertical="center"/>
    </xf>
    <xf numFmtId="0" fontId="10" fillId="12" borderId="10" xfId="0" applyFont="1" applyFill="1" applyBorder="1" applyAlignment="1" applyProtection="1">
      <alignment horizontal="left" vertical="center"/>
    </xf>
    <xf numFmtId="0" fontId="12" fillId="7" borderId="10" xfId="0" applyFont="1" applyFill="1" applyBorder="1" applyAlignment="1" applyProtection="1">
      <alignment horizontal="center" vertical="center"/>
    </xf>
    <xf numFmtId="164" fontId="11" fillId="7" borderId="10" xfId="0" applyNumberFormat="1" applyFont="1" applyFill="1" applyBorder="1" applyAlignment="1" applyProtection="1">
      <alignment horizontal="center" vertical="center" wrapText="1"/>
    </xf>
    <xf numFmtId="164" fontId="12" fillId="13" borderId="10" xfId="0" applyNumberFormat="1" applyFont="1" applyFill="1" applyBorder="1" applyAlignment="1" applyProtection="1">
      <alignment horizontal="center" vertical="center"/>
    </xf>
    <xf numFmtId="164" fontId="16" fillId="11" borderId="10" xfId="0" applyNumberFormat="1" applyFont="1" applyFill="1" applyBorder="1" applyAlignment="1" applyProtection="1">
      <alignment horizontal="center" vertical="center"/>
    </xf>
    <xf numFmtId="0" fontId="8" fillId="3" borderId="6" xfId="0" applyFont="1" applyFill="1" applyBorder="1" applyAlignment="1" applyProtection="1">
      <alignment horizontal="left" vertical="center"/>
    </xf>
    <xf numFmtId="0" fontId="8" fillId="3" borderId="1" xfId="0" applyFont="1" applyFill="1" applyBorder="1" applyAlignment="1" applyProtection="1">
      <alignment horizontal="left" vertical="center"/>
    </xf>
    <xf numFmtId="0" fontId="8" fillId="3" borderId="4" xfId="0" applyFont="1" applyFill="1" applyBorder="1" applyAlignment="1" applyProtection="1">
      <alignment horizontal="left" vertical="center"/>
    </xf>
    <xf numFmtId="0" fontId="10" fillId="11" borderId="10" xfId="0" applyFont="1" applyFill="1" applyBorder="1" applyAlignment="1" applyProtection="1">
      <alignment vertical="center"/>
    </xf>
    <xf numFmtId="0" fontId="12" fillId="11" borderId="10" xfId="0" applyFont="1" applyFill="1" applyBorder="1" applyAlignment="1" applyProtection="1">
      <alignment horizontal="center" vertical="center"/>
    </xf>
    <xf numFmtId="164" fontId="12" fillId="11" borderId="10" xfId="0" applyNumberFormat="1" applyFont="1" applyFill="1" applyBorder="1" applyAlignment="1" applyProtection="1">
      <alignment horizontal="center" vertical="center"/>
    </xf>
    <xf numFmtId="0" fontId="10" fillId="12" borderId="10" xfId="0" applyFont="1" applyFill="1" applyBorder="1" applyAlignment="1" applyProtection="1">
      <alignment vertical="center"/>
    </xf>
    <xf numFmtId="0" fontId="12" fillId="12" borderId="10" xfId="0" applyFont="1" applyFill="1" applyBorder="1" applyAlignment="1" applyProtection="1">
      <alignment horizontal="center" vertical="center"/>
    </xf>
    <xf numFmtId="164" fontId="12" fillId="14" borderId="10" xfId="0" applyNumberFormat="1"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0" fontId="8" fillId="3" borderId="12" xfId="0" applyFont="1" applyFill="1" applyBorder="1" applyAlignment="1" applyProtection="1">
      <alignment horizontal="left" vertical="center"/>
    </xf>
    <xf numFmtId="0" fontId="8" fillId="3" borderId="12" xfId="0" applyFont="1" applyFill="1" applyBorder="1" applyAlignment="1" applyProtection="1">
      <alignment horizontal="center" vertical="center"/>
    </xf>
    <xf numFmtId="164" fontId="8" fillId="5" borderId="12" xfId="0" applyNumberFormat="1" applyFont="1" applyFill="1" applyBorder="1" applyAlignment="1" applyProtection="1">
      <alignment horizontal="center" vertical="center"/>
    </xf>
    <xf numFmtId="164" fontId="3" fillId="3" borderId="12" xfId="0" applyNumberFormat="1" applyFont="1" applyFill="1" applyBorder="1" applyAlignment="1" applyProtection="1">
      <alignment horizontal="center" vertical="center"/>
    </xf>
    <xf numFmtId="164" fontId="12" fillId="11" borderId="10" xfId="1" applyNumberFormat="1" applyFont="1" applyFill="1" applyBorder="1" applyAlignment="1" applyProtection="1">
      <alignment horizontal="center" vertical="center"/>
    </xf>
    <xf numFmtId="164" fontId="11" fillId="11" borderId="10" xfId="0" applyNumberFormat="1" applyFont="1" applyFill="1" applyBorder="1" applyAlignment="1" applyProtection="1">
      <alignment horizontal="center" vertical="center" wrapText="1"/>
    </xf>
    <xf numFmtId="0" fontId="7" fillId="3" borderId="1" xfId="0" applyFont="1" applyFill="1" applyBorder="1" applyAlignment="1" applyProtection="1">
      <alignment horizontal="left" vertical="center" wrapText="1"/>
    </xf>
    <xf numFmtId="0" fontId="8" fillId="5" borderId="1" xfId="0" applyFont="1" applyFill="1" applyBorder="1" applyAlignment="1" applyProtection="1">
      <alignment horizontal="left" vertical="center"/>
    </xf>
    <xf numFmtId="0" fontId="7" fillId="3" borderId="1" xfId="0" applyFont="1" applyFill="1" applyBorder="1" applyAlignment="1" applyProtection="1">
      <alignment horizontal="left" vertical="center"/>
    </xf>
    <xf numFmtId="0" fontId="4" fillId="3" borderId="4" xfId="0" applyFont="1" applyFill="1" applyBorder="1" applyAlignment="1" applyProtection="1">
      <alignment horizontal="left" vertical="center" wrapText="1"/>
    </xf>
    <xf numFmtId="3" fontId="8" fillId="3" borderId="4" xfId="0" applyNumberFormat="1" applyFont="1" applyFill="1" applyBorder="1" applyAlignment="1" applyProtection="1">
      <alignment horizontal="center" vertical="center"/>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180975</xdr:colOff>
      <xdr:row>0</xdr:row>
      <xdr:rowOff>161925</xdr:rowOff>
    </xdr:from>
    <xdr:to>
      <xdr:col>10</xdr:col>
      <xdr:colOff>704850</xdr:colOff>
      <xdr:row>9</xdr:row>
      <xdr:rowOff>76200</xdr:rowOff>
    </xdr:to>
    <xdr:sp macro="" textlink="">
      <xdr:nvSpPr>
        <xdr:cNvPr id="2" name="Balão de Fala: Oval 1">
          <a:extLst>
            <a:ext uri="{FF2B5EF4-FFF2-40B4-BE49-F238E27FC236}">
              <a16:creationId xmlns:a16="http://schemas.microsoft.com/office/drawing/2014/main" id="{4E3AE89D-8AF7-4A75-9643-4B298765939B}"/>
            </a:ext>
          </a:extLst>
        </xdr:cNvPr>
        <xdr:cNvSpPr/>
      </xdr:nvSpPr>
      <xdr:spPr>
        <a:xfrm>
          <a:off x="12763500" y="161925"/>
          <a:ext cx="3409950" cy="2714625"/>
        </a:xfrm>
        <a:prstGeom prst="wedgeEllipseCallout">
          <a:avLst/>
        </a:prstGeom>
        <a:solidFill>
          <a:schemeClr val="accent4">
            <a:lumMod val="20000"/>
            <a:lumOff val="80000"/>
          </a:schemeClr>
        </a:solidFill>
        <a:ln w="3810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2200">
              <a:solidFill>
                <a:sysClr val="windowText" lastClr="000000"/>
              </a:solidFill>
            </a:rPr>
            <a:t>Senhor licitante, preencha </a:t>
          </a:r>
          <a:r>
            <a:rPr lang="pt-BR" sz="2200" b="1">
              <a:solidFill>
                <a:srgbClr val="FF0000"/>
              </a:solidFill>
            </a:rPr>
            <a:t>apenas</a:t>
          </a:r>
          <a:r>
            <a:rPr lang="pt-BR" sz="2200">
              <a:solidFill>
                <a:sysClr val="windowText" lastClr="000000"/>
              </a:solidFill>
            </a:rPr>
            <a:t> as células</a:t>
          </a:r>
          <a:r>
            <a:rPr lang="pt-BR" sz="2200" baseline="0">
              <a:solidFill>
                <a:sysClr val="windowText" lastClr="000000"/>
              </a:solidFill>
            </a:rPr>
            <a:t> que estão na cor </a:t>
          </a:r>
          <a:r>
            <a:rPr lang="pt-BR" sz="2200" b="1" baseline="0">
              <a:solidFill>
                <a:sysClr val="windowText" lastClr="000000"/>
              </a:solidFill>
            </a:rPr>
            <a:t>amarela</a:t>
          </a:r>
          <a:r>
            <a:rPr lang="pt-BR" sz="2200" baseline="0">
              <a:solidFill>
                <a:sysClr val="windowText" lastClr="000000"/>
              </a:solidFill>
            </a:rPr>
            <a:t>.</a:t>
          </a:r>
          <a:r>
            <a:rPr lang="pt-BR" sz="2200">
              <a:solidFill>
                <a:sysClr val="windowText" lastClr="000000"/>
              </a:solidFill>
            </a:rPr>
            <a:t> </a:t>
          </a: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129E9-DFF8-42A9-9710-DBE202ABCED3}">
  <dimension ref="B2:L959"/>
  <sheetViews>
    <sheetView tabSelected="1" topLeftCell="A129" zoomScaleNormal="100" workbookViewId="0">
      <selection activeCell="E27" sqref="E27"/>
    </sheetView>
  </sheetViews>
  <sheetFormatPr defaultColWidth="14.42578125" defaultRowHeight="15"/>
  <cols>
    <col min="1" max="1" width="3.85546875" style="1" customWidth="1"/>
    <col min="2" max="2" width="9.28515625" style="4" customWidth="1"/>
    <col min="3" max="3" width="86" style="1" customWidth="1"/>
    <col min="4" max="4" width="24.42578125" style="5" customWidth="1"/>
    <col min="5" max="7" width="21.7109375" style="6" customWidth="1"/>
    <col min="8" max="16384" width="14.42578125" style="1"/>
  </cols>
  <sheetData>
    <row r="2" spans="2:12" ht="19.5">
      <c r="B2" s="52" t="s">
        <v>153</v>
      </c>
      <c r="C2" s="52"/>
      <c r="D2" s="52"/>
      <c r="E2" s="52"/>
      <c r="F2" s="52"/>
      <c r="G2" s="52"/>
    </row>
    <row r="3" spans="2:12" ht="42.75" customHeight="1">
      <c r="B3" s="53" t="s">
        <v>175</v>
      </c>
      <c r="C3" s="53" t="s">
        <v>154</v>
      </c>
      <c r="D3" s="54" t="s">
        <v>155</v>
      </c>
      <c r="E3" s="55" t="s">
        <v>180</v>
      </c>
      <c r="F3" s="55" t="s">
        <v>156</v>
      </c>
      <c r="G3" s="55" t="s">
        <v>176</v>
      </c>
      <c r="H3" s="7"/>
    </row>
    <row r="4" spans="2:12">
      <c r="B4" s="56" t="s">
        <v>157</v>
      </c>
      <c r="C4" s="57" t="s">
        <v>0</v>
      </c>
      <c r="D4" s="58" t="s">
        <v>329</v>
      </c>
      <c r="E4" s="36"/>
      <c r="F4" s="39">
        <f>E4</f>
        <v>0</v>
      </c>
      <c r="G4" s="59">
        <f>F4*12</f>
        <v>0</v>
      </c>
    </row>
    <row r="5" spans="2:12" ht="42.75">
      <c r="B5" s="60" t="s">
        <v>160</v>
      </c>
      <c r="C5" s="61" t="s">
        <v>1</v>
      </c>
      <c r="D5" s="62"/>
      <c r="E5" s="37"/>
      <c r="F5" s="40"/>
      <c r="G5" s="63"/>
    </row>
    <row r="6" spans="2:12" ht="28.5">
      <c r="B6" s="64" t="s">
        <v>161</v>
      </c>
      <c r="C6" s="65" t="s">
        <v>2</v>
      </c>
      <c r="D6" s="62"/>
      <c r="E6" s="37"/>
      <c r="F6" s="40"/>
      <c r="G6" s="63"/>
    </row>
    <row r="7" spans="2:12" ht="14.25">
      <c r="B7" s="64" t="s">
        <v>162</v>
      </c>
      <c r="C7" s="65" t="s">
        <v>3</v>
      </c>
      <c r="D7" s="62"/>
      <c r="E7" s="37"/>
      <c r="F7" s="40"/>
      <c r="G7" s="63"/>
    </row>
    <row r="8" spans="2:12" ht="28.5">
      <c r="B8" s="64" t="s">
        <v>163</v>
      </c>
      <c r="C8" s="65" t="s">
        <v>148</v>
      </c>
      <c r="D8" s="62"/>
      <c r="E8" s="37"/>
      <c r="F8" s="40"/>
      <c r="G8" s="63"/>
    </row>
    <row r="9" spans="2:12" ht="14.25">
      <c r="B9" s="64" t="s">
        <v>164</v>
      </c>
      <c r="C9" s="65" t="s">
        <v>4</v>
      </c>
      <c r="D9" s="62"/>
      <c r="E9" s="37"/>
      <c r="F9" s="40"/>
      <c r="G9" s="63"/>
    </row>
    <row r="10" spans="2:12" ht="14.25">
      <c r="B10" s="64" t="s">
        <v>165</v>
      </c>
      <c r="C10" s="65" t="s">
        <v>5</v>
      </c>
      <c r="D10" s="62"/>
      <c r="E10" s="37"/>
      <c r="F10" s="40"/>
      <c r="G10" s="63"/>
    </row>
    <row r="11" spans="2:12" ht="28.5">
      <c r="B11" s="64" t="s">
        <v>166</v>
      </c>
      <c r="C11" s="65" t="s">
        <v>6</v>
      </c>
      <c r="D11" s="62"/>
      <c r="E11" s="37"/>
      <c r="F11" s="40"/>
      <c r="G11" s="63"/>
    </row>
    <row r="12" spans="2:12" ht="14.25">
      <c r="B12" s="64" t="s">
        <v>167</v>
      </c>
      <c r="C12" s="65" t="s">
        <v>7</v>
      </c>
      <c r="D12" s="62"/>
      <c r="E12" s="37"/>
      <c r="F12" s="40"/>
      <c r="G12" s="63"/>
    </row>
    <row r="13" spans="2:12" ht="28.5">
      <c r="B13" s="64" t="s">
        <v>168</v>
      </c>
      <c r="C13" s="65" t="s">
        <v>8</v>
      </c>
      <c r="D13" s="62"/>
      <c r="E13" s="37"/>
      <c r="F13" s="40"/>
      <c r="G13" s="63"/>
      <c r="L13" s="2"/>
    </row>
    <row r="14" spans="2:12" ht="42.75">
      <c r="B14" s="66" t="s">
        <v>169</v>
      </c>
      <c r="C14" s="67" t="s">
        <v>9</v>
      </c>
      <c r="D14" s="62"/>
      <c r="E14" s="37"/>
      <c r="F14" s="40"/>
      <c r="G14" s="63"/>
    </row>
    <row r="15" spans="2:12">
      <c r="B15" s="68" t="s">
        <v>158</v>
      </c>
      <c r="C15" s="69" t="s">
        <v>10</v>
      </c>
      <c r="D15" s="62"/>
      <c r="E15" s="37"/>
      <c r="F15" s="40"/>
      <c r="G15" s="63"/>
    </row>
    <row r="16" spans="2:12" ht="28.5">
      <c r="B16" s="60" t="s">
        <v>170</v>
      </c>
      <c r="C16" s="61" t="s">
        <v>11</v>
      </c>
      <c r="D16" s="62"/>
      <c r="E16" s="37"/>
      <c r="F16" s="40"/>
      <c r="G16" s="63"/>
    </row>
    <row r="17" spans="2:7" ht="28.5">
      <c r="B17" s="66" t="s">
        <v>171</v>
      </c>
      <c r="C17" s="67" t="s">
        <v>12</v>
      </c>
      <c r="D17" s="62"/>
      <c r="E17" s="37"/>
      <c r="F17" s="40"/>
      <c r="G17" s="63"/>
    </row>
    <row r="18" spans="2:7">
      <c r="B18" s="68" t="s">
        <v>159</v>
      </c>
      <c r="C18" s="70" t="s">
        <v>13</v>
      </c>
      <c r="D18" s="62"/>
      <c r="E18" s="37"/>
      <c r="F18" s="40"/>
      <c r="G18" s="63"/>
    </row>
    <row r="19" spans="2:7" ht="28.5">
      <c r="B19" s="60" t="s">
        <v>172</v>
      </c>
      <c r="C19" s="61" t="s">
        <v>14</v>
      </c>
      <c r="D19" s="62"/>
      <c r="E19" s="37"/>
      <c r="F19" s="40"/>
      <c r="G19" s="63"/>
    </row>
    <row r="20" spans="2:7" ht="28.5">
      <c r="B20" s="64" t="s">
        <v>173</v>
      </c>
      <c r="C20" s="65" t="s">
        <v>15</v>
      </c>
      <c r="D20" s="62"/>
      <c r="E20" s="37"/>
      <c r="F20" s="40"/>
      <c r="G20" s="63"/>
    </row>
    <row r="21" spans="2:7" ht="42.75">
      <c r="B21" s="66" t="s">
        <v>174</v>
      </c>
      <c r="C21" s="71" t="s">
        <v>16</v>
      </c>
      <c r="D21" s="72"/>
      <c r="E21" s="38"/>
      <c r="F21" s="41"/>
      <c r="G21" s="73"/>
    </row>
    <row r="22" spans="2:7" ht="19.5">
      <c r="B22" s="74" t="s">
        <v>203</v>
      </c>
      <c r="C22" s="74"/>
      <c r="D22" s="74"/>
      <c r="E22" s="74"/>
      <c r="F22" s="74"/>
      <c r="G22" s="75">
        <f>G4</f>
        <v>0</v>
      </c>
    </row>
    <row r="23" spans="2:7" ht="40.5" customHeight="1">
      <c r="B23" s="76"/>
      <c r="C23" s="77"/>
      <c r="D23" s="77"/>
      <c r="E23" s="77"/>
      <c r="F23" s="77"/>
      <c r="G23" s="78"/>
    </row>
    <row r="24" spans="2:7" ht="18">
      <c r="B24" s="79" t="s">
        <v>177</v>
      </c>
      <c r="C24" s="79"/>
      <c r="D24" s="79"/>
      <c r="E24" s="79"/>
      <c r="F24" s="79"/>
      <c r="G24" s="79"/>
    </row>
    <row r="25" spans="2:7" ht="14.25">
      <c r="B25" s="53" t="s">
        <v>175</v>
      </c>
      <c r="C25" s="53" t="s">
        <v>154</v>
      </c>
      <c r="D25" s="54" t="s">
        <v>155</v>
      </c>
      <c r="E25" s="55" t="s">
        <v>179</v>
      </c>
      <c r="F25" s="55" t="s">
        <v>206</v>
      </c>
      <c r="G25" s="55" t="s">
        <v>176</v>
      </c>
    </row>
    <row r="26" spans="2:7">
      <c r="B26" s="68" t="s">
        <v>181</v>
      </c>
      <c r="C26" s="80" t="s">
        <v>17</v>
      </c>
      <c r="D26" s="81"/>
      <c r="E26" s="82"/>
      <c r="F26" s="82"/>
      <c r="G26" s="83"/>
    </row>
    <row r="27" spans="2:7" ht="33.75" customHeight="1">
      <c r="B27" s="60" t="s">
        <v>182</v>
      </c>
      <c r="C27" s="84" t="s">
        <v>18</v>
      </c>
      <c r="D27" s="85">
        <v>6</v>
      </c>
      <c r="E27" s="23"/>
      <c r="F27" s="86">
        <f>G27/12</f>
        <v>0</v>
      </c>
      <c r="G27" s="86">
        <f>D27*E27</f>
        <v>0</v>
      </c>
    </row>
    <row r="28" spans="2:7" ht="39" customHeight="1">
      <c r="B28" s="64" t="s">
        <v>183</v>
      </c>
      <c r="C28" s="87" t="s">
        <v>19</v>
      </c>
      <c r="D28" s="88">
        <v>6</v>
      </c>
      <c r="E28" s="24"/>
      <c r="F28" s="89">
        <f t="shared" ref="F28:F45" si="0">G28/12</f>
        <v>0</v>
      </c>
      <c r="G28" s="89">
        <f t="shared" ref="G28:G45" si="1">D28*E28</f>
        <v>0</v>
      </c>
    </row>
    <row r="29" spans="2:7" ht="52.5" customHeight="1">
      <c r="B29" s="66" t="s">
        <v>184</v>
      </c>
      <c r="C29" s="90" t="s">
        <v>20</v>
      </c>
      <c r="D29" s="91">
        <v>3</v>
      </c>
      <c r="E29" s="25"/>
      <c r="F29" s="92">
        <f t="shared" si="0"/>
        <v>0</v>
      </c>
      <c r="G29" s="92">
        <f t="shared" si="1"/>
        <v>0</v>
      </c>
    </row>
    <row r="30" spans="2:7" ht="14.25" customHeight="1">
      <c r="B30" s="68" t="s">
        <v>185</v>
      </c>
      <c r="C30" s="80" t="s">
        <v>21</v>
      </c>
      <c r="D30" s="93"/>
      <c r="E30" s="93"/>
      <c r="F30" s="83"/>
      <c r="G30" s="83"/>
    </row>
    <row r="31" spans="2:7" ht="28.5">
      <c r="B31" s="60" t="s">
        <v>186</v>
      </c>
      <c r="C31" s="84" t="s">
        <v>188</v>
      </c>
      <c r="D31" s="85">
        <v>3</v>
      </c>
      <c r="E31" s="23"/>
      <c r="F31" s="86">
        <f t="shared" si="0"/>
        <v>0</v>
      </c>
      <c r="G31" s="86">
        <f t="shared" si="1"/>
        <v>0</v>
      </c>
    </row>
    <row r="32" spans="2:7" ht="15.75" customHeight="1">
      <c r="B32" s="64" t="s">
        <v>187</v>
      </c>
      <c r="C32" s="87" t="s">
        <v>22</v>
      </c>
      <c r="D32" s="88">
        <v>3</v>
      </c>
      <c r="E32" s="24"/>
      <c r="F32" s="89">
        <f t="shared" si="0"/>
        <v>0</v>
      </c>
      <c r="G32" s="89">
        <f t="shared" si="1"/>
        <v>0</v>
      </c>
    </row>
    <row r="33" spans="2:7" ht="15.75" customHeight="1">
      <c r="B33" s="64" t="s">
        <v>189</v>
      </c>
      <c r="C33" s="87" t="s">
        <v>23</v>
      </c>
      <c r="D33" s="88">
        <v>3</v>
      </c>
      <c r="E33" s="24"/>
      <c r="F33" s="89">
        <f t="shared" si="0"/>
        <v>0</v>
      </c>
      <c r="G33" s="89">
        <f t="shared" si="1"/>
        <v>0</v>
      </c>
    </row>
    <row r="34" spans="2:7" ht="15.75" customHeight="1">
      <c r="B34" s="64" t="s">
        <v>190</v>
      </c>
      <c r="C34" s="94" t="s">
        <v>150</v>
      </c>
      <c r="D34" s="95">
        <v>3</v>
      </c>
      <c r="E34" s="26"/>
      <c r="F34" s="89">
        <f t="shared" si="0"/>
        <v>0</v>
      </c>
      <c r="G34" s="89">
        <f t="shared" si="1"/>
        <v>0</v>
      </c>
    </row>
    <row r="35" spans="2:7" ht="15.75" customHeight="1">
      <c r="B35" s="64" t="s">
        <v>191</v>
      </c>
      <c r="C35" s="94" t="s">
        <v>151</v>
      </c>
      <c r="D35" s="95">
        <v>3</v>
      </c>
      <c r="E35" s="26"/>
      <c r="F35" s="89">
        <f t="shared" si="0"/>
        <v>0</v>
      </c>
      <c r="G35" s="89">
        <f t="shared" si="1"/>
        <v>0</v>
      </c>
    </row>
    <row r="36" spans="2:7" ht="15.75" customHeight="1">
      <c r="B36" s="64" t="s">
        <v>192</v>
      </c>
      <c r="C36" s="87" t="s">
        <v>24</v>
      </c>
      <c r="D36" s="88">
        <v>3</v>
      </c>
      <c r="E36" s="24"/>
      <c r="F36" s="89">
        <f t="shared" si="0"/>
        <v>0</v>
      </c>
      <c r="G36" s="89">
        <f t="shared" si="1"/>
        <v>0</v>
      </c>
    </row>
    <row r="37" spans="2:7" ht="42.75">
      <c r="B37" s="66"/>
      <c r="C37" s="90" t="s">
        <v>193</v>
      </c>
      <c r="D37" s="90"/>
      <c r="E37" s="90"/>
      <c r="F37" s="90"/>
      <c r="G37" s="90"/>
    </row>
    <row r="38" spans="2:7" ht="12.75" customHeight="1">
      <c r="B38" s="68" t="s">
        <v>194</v>
      </c>
      <c r="C38" s="80" t="s">
        <v>25</v>
      </c>
      <c r="D38" s="93"/>
      <c r="E38" s="93"/>
      <c r="F38" s="83"/>
      <c r="G38" s="83"/>
    </row>
    <row r="39" spans="2:7" ht="33.75" customHeight="1">
      <c r="B39" s="60" t="s">
        <v>195</v>
      </c>
      <c r="C39" s="84" t="s">
        <v>26</v>
      </c>
      <c r="D39" s="85">
        <v>9</v>
      </c>
      <c r="E39" s="27"/>
      <c r="F39" s="86">
        <f t="shared" si="0"/>
        <v>0</v>
      </c>
      <c r="G39" s="86">
        <f t="shared" si="1"/>
        <v>0</v>
      </c>
    </row>
    <row r="40" spans="2:7" ht="33.75" customHeight="1">
      <c r="B40" s="64" t="s">
        <v>196</v>
      </c>
      <c r="C40" s="96" t="s">
        <v>149</v>
      </c>
      <c r="D40" s="97">
        <v>36</v>
      </c>
      <c r="E40" s="28"/>
      <c r="F40" s="89">
        <f t="shared" si="0"/>
        <v>0</v>
      </c>
      <c r="G40" s="89">
        <f t="shared" si="1"/>
        <v>0</v>
      </c>
    </row>
    <row r="41" spans="2:7" ht="33.75" customHeight="1">
      <c r="B41" s="64" t="s">
        <v>197</v>
      </c>
      <c r="C41" s="98" t="s">
        <v>27</v>
      </c>
      <c r="D41" s="88">
        <v>6</v>
      </c>
      <c r="E41" s="28"/>
      <c r="F41" s="89">
        <f t="shared" si="0"/>
        <v>0</v>
      </c>
      <c r="G41" s="89">
        <f t="shared" si="1"/>
        <v>0</v>
      </c>
    </row>
    <row r="42" spans="2:7" ht="15.75" customHeight="1">
      <c r="B42" s="64" t="s">
        <v>198</v>
      </c>
      <c r="C42" s="98" t="s">
        <v>28</v>
      </c>
      <c r="D42" s="88">
        <v>12</v>
      </c>
      <c r="E42" s="28"/>
      <c r="F42" s="89">
        <f t="shared" si="0"/>
        <v>0</v>
      </c>
      <c r="G42" s="89">
        <f t="shared" si="1"/>
        <v>0</v>
      </c>
    </row>
    <row r="43" spans="2:7" ht="28.5">
      <c r="B43" s="64" t="s">
        <v>199</v>
      </c>
      <c r="C43" s="96" t="s">
        <v>144</v>
      </c>
      <c r="D43" s="97">
        <v>12</v>
      </c>
      <c r="E43" s="28"/>
      <c r="F43" s="89">
        <f t="shared" si="0"/>
        <v>0</v>
      </c>
      <c r="G43" s="89">
        <f t="shared" si="1"/>
        <v>0</v>
      </c>
    </row>
    <row r="44" spans="2:7" ht="42.75">
      <c r="B44" s="64" t="s">
        <v>200</v>
      </c>
      <c r="C44" s="96" t="s">
        <v>145</v>
      </c>
      <c r="D44" s="97">
        <v>1</v>
      </c>
      <c r="E44" s="28"/>
      <c r="F44" s="89">
        <f t="shared" si="0"/>
        <v>0</v>
      </c>
      <c r="G44" s="89">
        <f t="shared" si="1"/>
        <v>0</v>
      </c>
    </row>
    <row r="45" spans="2:7" ht="15.75" customHeight="1">
      <c r="B45" s="64" t="s">
        <v>201</v>
      </c>
      <c r="C45" s="98" t="s">
        <v>29</v>
      </c>
      <c r="D45" s="88">
        <v>18</v>
      </c>
      <c r="E45" s="28"/>
      <c r="F45" s="89">
        <f t="shared" si="0"/>
        <v>0</v>
      </c>
      <c r="G45" s="89">
        <f t="shared" si="1"/>
        <v>0</v>
      </c>
    </row>
    <row r="46" spans="2:7" ht="42.75">
      <c r="B46" s="99"/>
      <c r="C46" s="90" t="s">
        <v>202</v>
      </c>
      <c r="D46" s="90"/>
      <c r="E46" s="90"/>
      <c r="F46" s="90"/>
      <c r="G46" s="90"/>
    </row>
    <row r="47" spans="2:7" ht="19.5">
      <c r="B47" s="74" t="s">
        <v>327</v>
      </c>
      <c r="C47" s="74"/>
      <c r="D47" s="74"/>
      <c r="E47" s="74"/>
      <c r="F47" s="74"/>
      <c r="G47" s="75">
        <f>SUM(G26:G46)</f>
        <v>0</v>
      </c>
    </row>
    <row r="48" spans="2:7" ht="46.5" customHeight="1">
      <c r="B48" s="76"/>
      <c r="C48" s="100"/>
      <c r="D48" s="100"/>
      <c r="E48" s="100"/>
      <c r="F48" s="100"/>
      <c r="G48" s="78"/>
    </row>
    <row r="49" spans="2:7" ht="19.5">
      <c r="B49" s="101" t="s">
        <v>178</v>
      </c>
      <c r="C49" s="101"/>
      <c r="D49" s="101"/>
      <c r="E49" s="101"/>
      <c r="F49" s="101"/>
      <c r="G49" s="101"/>
    </row>
    <row r="50" spans="2:7" ht="41.25" customHeight="1">
      <c r="B50" s="53" t="s">
        <v>175</v>
      </c>
      <c r="C50" s="53" t="s">
        <v>154</v>
      </c>
      <c r="D50" s="54" t="s">
        <v>204</v>
      </c>
      <c r="E50" s="55" t="s">
        <v>179</v>
      </c>
      <c r="F50" s="55" t="s">
        <v>206</v>
      </c>
      <c r="G50" s="55" t="s">
        <v>176</v>
      </c>
    </row>
    <row r="51" spans="2:7">
      <c r="B51" s="68" t="s">
        <v>205</v>
      </c>
      <c r="C51" s="80" t="s">
        <v>30</v>
      </c>
      <c r="D51" s="81"/>
      <c r="E51" s="82"/>
      <c r="F51" s="82"/>
      <c r="G51" s="83"/>
    </row>
    <row r="52" spans="2:7" ht="15.75" customHeight="1">
      <c r="B52" s="60" t="s">
        <v>207</v>
      </c>
      <c r="C52" s="102" t="s">
        <v>31</v>
      </c>
      <c r="D52" s="103">
        <v>3</v>
      </c>
      <c r="E52" s="29"/>
      <c r="F52" s="104">
        <f>G52/12</f>
        <v>0</v>
      </c>
      <c r="G52" s="86">
        <f>D52*E52</f>
        <v>0</v>
      </c>
    </row>
    <row r="53" spans="2:7" ht="15.75" customHeight="1">
      <c r="B53" s="64" t="s">
        <v>208</v>
      </c>
      <c r="C53" s="105" t="s">
        <v>32</v>
      </c>
      <c r="D53" s="106">
        <v>3</v>
      </c>
      <c r="E53" s="26"/>
      <c r="F53" s="107">
        <f t="shared" ref="F53:F114" si="2">G53/12</f>
        <v>0</v>
      </c>
      <c r="G53" s="89">
        <f t="shared" ref="G53:G114" si="3">D53*E53</f>
        <v>0</v>
      </c>
    </row>
    <row r="54" spans="2:7" ht="15.75" customHeight="1">
      <c r="B54" s="64" t="s">
        <v>209</v>
      </c>
      <c r="C54" s="105" t="s">
        <v>33</v>
      </c>
      <c r="D54" s="106">
        <v>3</v>
      </c>
      <c r="E54" s="26"/>
      <c r="F54" s="107">
        <f t="shared" si="2"/>
        <v>0</v>
      </c>
      <c r="G54" s="89">
        <f t="shared" si="3"/>
        <v>0</v>
      </c>
    </row>
    <row r="55" spans="2:7" ht="15.75" customHeight="1">
      <c r="B55" s="64" t="s">
        <v>210</v>
      </c>
      <c r="C55" s="105" t="s">
        <v>34</v>
      </c>
      <c r="D55" s="106">
        <v>3</v>
      </c>
      <c r="E55" s="26"/>
      <c r="F55" s="107">
        <f t="shared" si="2"/>
        <v>0</v>
      </c>
      <c r="G55" s="89">
        <f t="shared" si="3"/>
        <v>0</v>
      </c>
    </row>
    <row r="56" spans="2:7" ht="15.75" customHeight="1">
      <c r="B56" s="66" t="s">
        <v>211</v>
      </c>
      <c r="C56" s="108" t="s">
        <v>35</v>
      </c>
      <c r="D56" s="109">
        <v>3</v>
      </c>
      <c r="E56" s="30"/>
      <c r="F56" s="110">
        <f t="shared" si="2"/>
        <v>0</v>
      </c>
      <c r="G56" s="92">
        <f t="shared" si="3"/>
        <v>0</v>
      </c>
    </row>
    <row r="57" spans="2:7">
      <c r="B57" s="68" t="s">
        <v>212</v>
      </c>
      <c r="C57" s="111" t="s">
        <v>36</v>
      </c>
      <c r="D57" s="112"/>
      <c r="E57" s="113"/>
      <c r="F57" s="114"/>
      <c r="G57" s="83"/>
    </row>
    <row r="58" spans="2:7">
      <c r="B58" s="115" t="s">
        <v>213</v>
      </c>
      <c r="C58" s="116" t="s">
        <v>37</v>
      </c>
      <c r="D58" s="117"/>
      <c r="E58" s="118"/>
      <c r="F58" s="119"/>
      <c r="G58" s="120"/>
    </row>
    <row r="59" spans="2:7" ht="15.75" customHeight="1">
      <c r="B59" s="60" t="s">
        <v>214</v>
      </c>
      <c r="C59" s="121" t="s">
        <v>38</v>
      </c>
      <c r="D59" s="103">
        <v>3</v>
      </c>
      <c r="E59" s="29"/>
      <c r="F59" s="104">
        <f t="shared" si="2"/>
        <v>0</v>
      </c>
      <c r="G59" s="86">
        <f t="shared" si="3"/>
        <v>0</v>
      </c>
    </row>
    <row r="60" spans="2:7" ht="15.75" customHeight="1">
      <c r="B60" s="64" t="s">
        <v>215</v>
      </c>
      <c r="C60" s="122" t="s">
        <v>39</v>
      </c>
      <c r="D60" s="106">
        <v>2</v>
      </c>
      <c r="E60" s="26"/>
      <c r="F60" s="107">
        <f t="shared" si="2"/>
        <v>0</v>
      </c>
      <c r="G60" s="89">
        <f t="shared" si="3"/>
        <v>0</v>
      </c>
    </row>
    <row r="61" spans="2:7" ht="15.75" customHeight="1">
      <c r="B61" s="64" t="s">
        <v>216</v>
      </c>
      <c r="C61" s="122" t="s">
        <v>40</v>
      </c>
      <c r="D61" s="106">
        <v>2</v>
      </c>
      <c r="E61" s="26"/>
      <c r="F61" s="107">
        <f t="shared" si="2"/>
        <v>0</v>
      </c>
      <c r="G61" s="89">
        <f t="shared" si="3"/>
        <v>0</v>
      </c>
    </row>
    <row r="62" spans="2:7" ht="15.75" customHeight="1">
      <c r="B62" s="66" t="s">
        <v>217</v>
      </c>
      <c r="C62" s="123" t="s">
        <v>41</v>
      </c>
      <c r="D62" s="109">
        <v>3</v>
      </c>
      <c r="E62" s="30"/>
      <c r="F62" s="110">
        <f t="shared" si="2"/>
        <v>0</v>
      </c>
      <c r="G62" s="92">
        <f t="shared" si="3"/>
        <v>0</v>
      </c>
    </row>
    <row r="63" spans="2:7" ht="15.75" customHeight="1">
      <c r="B63" s="115" t="s">
        <v>219</v>
      </c>
      <c r="C63" s="124" t="s">
        <v>42</v>
      </c>
      <c r="D63" s="125"/>
      <c r="E63" s="126"/>
      <c r="F63" s="126"/>
      <c r="G63" s="120"/>
    </row>
    <row r="64" spans="2:7" ht="15.75" customHeight="1">
      <c r="B64" s="60" t="s">
        <v>243</v>
      </c>
      <c r="C64" s="121" t="s">
        <v>43</v>
      </c>
      <c r="D64" s="103">
        <v>2</v>
      </c>
      <c r="E64" s="29"/>
      <c r="F64" s="104">
        <f t="shared" si="2"/>
        <v>0</v>
      </c>
      <c r="G64" s="86">
        <f t="shared" si="3"/>
        <v>0</v>
      </c>
    </row>
    <row r="65" spans="2:7" ht="15.75" customHeight="1">
      <c r="B65" s="64" t="s">
        <v>245</v>
      </c>
      <c r="C65" s="122" t="s">
        <v>44</v>
      </c>
      <c r="D65" s="106">
        <v>3</v>
      </c>
      <c r="E65" s="26"/>
      <c r="F65" s="107">
        <f t="shared" si="2"/>
        <v>0</v>
      </c>
      <c r="G65" s="89">
        <f t="shared" si="3"/>
        <v>0</v>
      </c>
    </row>
    <row r="66" spans="2:7" ht="15.75" customHeight="1">
      <c r="B66" s="64" t="s">
        <v>246</v>
      </c>
      <c r="C66" s="122" t="s">
        <v>45</v>
      </c>
      <c r="D66" s="106">
        <v>3</v>
      </c>
      <c r="E66" s="26"/>
      <c r="F66" s="107">
        <f t="shared" si="2"/>
        <v>0</v>
      </c>
      <c r="G66" s="89">
        <f t="shared" si="3"/>
        <v>0</v>
      </c>
    </row>
    <row r="67" spans="2:7" ht="15.75" customHeight="1">
      <c r="B67" s="64" t="s">
        <v>247</v>
      </c>
      <c r="C67" s="122" t="s">
        <v>46</v>
      </c>
      <c r="D67" s="106">
        <v>2</v>
      </c>
      <c r="E67" s="26"/>
      <c r="F67" s="107">
        <f t="shared" si="2"/>
        <v>0</v>
      </c>
      <c r="G67" s="89">
        <f t="shared" si="3"/>
        <v>0</v>
      </c>
    </row>
    <row r="68" spans="2:7" ht="15.75" customHeight="1">
      <c r="B68" s="64" t="s">
        <v>248</v>
      </c>
      <c r="C68" s="122" t="s">
        <v>47</v>
      </c>
      <c r="D68" s="106">
        <v>2</v>
      </c>
      <c r="E68" s="26"/>
      <c r="F68" s="107">
        <f t="shared" si="2"/>
        <v>0</v>
      </c>
      <c r="G68" s="89">
        <f t="shared" si="3"/>
        <v>0</v>
      </c>
    </row>
    <row r="69" spans="2:7" ht="15.75" customHeight="1">
      <c r="B69" s="66" t="s">
        <v>249</v>
      </c>
      <c r="C69" s="123" t="s">
        <v>48</v>
      </c>
      <c r="D69" s="109">
        <v>2</v>
      </c>
      <c r="E69" s="30"/>
      <c r="F69" s="110">
        <f t="shared" si="2"/>
        <v>0</v>
      </c>
      <c r="G69" s="92">
        <f t="shared" si="3"/>
        <v>0</v>
      </c>
    </row>
    <row r="70" spans="2:7" ht="15.75" customHeight="1">
      <c r="B70" s="115" t="s">
        <v>218</v>
      </c>
      <c r="C70" s="124" t="s">
        <v>49</v>
      </c>
      <c r="D70" s="125"/>
      <c r="E70" s="126"/>
      <c r="F70" s="126"/>
      <c r="G70" s="120"/>
    </row>
    <row r="71" spans="2:7" ht="15.75" customHeight="1">
      <c r="B71" s="60" t="s">
        <v>239</v>
      </c>
      <c r="C71" s="121" t="s">
        <v>50</v>
      </c>
      <c r="D71" s="103">
        <v>6</v>
      </c>
      <c r="E71" s="29"/>
      <c r="F71" s="104">
        <f t="shared" si="2"/>
        <v>0</v>
      </c>
      <c r="G71" s="86">
        <f t="shared" si="3"/>
        <v>0</v>
      </c>
    </row>
    <row r="72" spans="2:7" ht="15.75" customHeight="1">
      <c r="B72" s="64" t="s">
        <v>240</v>
      </c>
      <c r="C72" s="122" t="s">
        <v>51</v>
      </c>
      <c r="D72" s="106">
        <v>3</v>
      </c>
      <c r="E72" s="26"/>
      <c r="F72" s="107">
        <f t="shared" si="2"/>
        <v>0</v>
      </c>
      <c r="G72" s="89">
        <f t="shared" si="3"/>
        <v>0</v>
      </c>
    </row>
    <row r="73" spans="2:7" ht="15.75" customHeight="1">
      <c r="B73" s="64" t="s">
        <v>241</v>
      </c>
      <c r="C73" s="122" t="s">
        <v>52</v>
      </c>
      <c r="D73" s="106">
        <v>3</v>
      </c>
      <c r="E73" s="26"/>
      <c r="F73" s="107">
        <f t="shared" si="2"/>
        <v>0</v>
      </c>
      <c r="G73" s="89">
        <f t="shared" si="3"/>
        <v>0</v>
      </c>
    </row>
    <row r="74" spans="2:7" ht="15.75" customHeight="1">
      <c r="B74" s="66" t="s">
        <v>242</v>
      </c>
      <c r="C74" s="123" t="s">
        <v>53</v>
      </c>
      <c r="D74" s="109">
        <v>2</v>
      </c>
      <c r="E74" s="30"/>
      <c r="F74" s="110">
        <f t="shared" si="2"/>
        <v>0</v>
      </c>
      <c r="G74" s="92">
        <f t="shared" si="3"/>
        <v>0</v>
      </c>
    </row>
    <row r="75" spans="2:7" ht="15.75" customHeight="1">
      <c r="B75" s="115" t="s">
        <v>220</v>
      </c>
      <c r="C75" s="124" t="s">
        <v>54</v>
      </c>
      <c r="D75" s="125"/>
      <c r="E75" s="126"/>
      <c r="F75" s="126"/>
      <c r="G75" s="120"/>
    </row>
    <row r="76" spans="2:7" ht="15.75" customHeight="1">
      <c r="B76" s="60" t="s">
        <v>236</v>
      </c>
      <c r="C76" s="121" t="s">
        <v>55</v>
      </c>
      <c r="D76" s="103">
        <v>3</v>
      </c>
      <c r="E76" s="29"/>
      <c r="F76" s="104">
        <f t="shared" si="2"/>
        <v>0</v>
      </c>
      <c r="G76" s="86">
        <f t="shared" si="3"/>
        <v>0</v>
      </c>
    </row>
    <row r="77" spans="2:7" ht="15.75" customHeight="1">
      <c r="B77" s="64" t="s">
        <v>237</v>
      </c>
      <c r="C77" s="105" t="s">
        <v>57</v>
      </c>
      <c r="D77" s="106">
        <v>3</v>
      </c>
      <c r="E77" s="26"/>
      <c r="F77" s="107">
        <f t="shared" si="2"/>
        <v>0</v>
      </c>
      <c r="G77" s="89">
        <f t="shared" si="3"/>
        <v>0</v>
      </c>
    </row>
    <row r="78" spans="2:7" ht="15.75" customHeight="1">
      <c r="B78" s="66" t="s">
        <v>238</v>
      </c>
      <c r="C78" s="108" t="s">
        <v>58</v>
      </c>
      <c r="D78" s="109">
        <v>3</v>
      </c>
      <c r="E78" s="30"/>
      <c r="F78" s="110">
        <f t="shared" si="2"/>
        <v>0</v>
      </c>
      <c r="G78" s="92">
        <f t="shared" si="3"/>
        <v>0</v>
      </c>
    </row>
    <row r="79" spans="2:7" ht="15.75" customHeight="1">
      <c r="B79" s="115" t="s">
        <v>221</v>
      </c>
      <c r="C79" s="127" t="s">
        <v>59</v>
      </c>
      <c r="D79" s="128"/>
      <c r="E79" s="129"/>
      <c r="F79" s="119"/>
      <c r="G79" s="120"/>
    </row>
    <row r="80" spans="2:7" ht="15.75" customHeight="1">
      <c r="B80" s="60" t="s">
        <v>233</v>
      </c>
      <c r="C80" s="121" t="s">
        <v>60</v>
      </c>
      <c r="D80" s="103">
        <v>3</v>
      </c>
      <c r="E80" s="29"/>
      <c r="F80" s="104">
        <f t="shared" si="2"/>
        <v>0</v>
      </c>
      <c r="G80" s="86">
        <f t="shared" si="3"/>
        <v>0</v>
      </c>
    </row>
    <row r="81" spans="2:7" ht="15.75" customHeight="1">
      <c r="B81" s="64" t="s">
        <v>234</v>
      </c>
      <c r="C81" s="122" t="s">
        <v>61</v>
      </c>
      <c r="D81" s="106">
        <v>1</v>
      </c>
      <c r="E81" s="26"/>
      <c r="F81" s="107">
        <f t="shared" si="2"/>
        <v>0</v>
      </c>
      <c r="G81" s="89">
        <f t="shared" si="3"/>
        <v>0</v>
      </c>
    </row>
    <row r="82" spans="2:7" ht="15.75" customHeight="1">
      <c r="B82" s="66" t="s">
        <v>235</v>
      </c>
      <c r="C82" s="123" t="s">
        <v>62</v>
      </c>
      <c r="D82" s="109">
        <v>1</v>
      </c>
      <c r="E82" s="30"/>
      <c r="F82" s="110">
        <f t="shared" si="2"/>
        <v>0</v>
      </c>
      <c r="G82" s="92">
        <f t="shared" si="3"/>
        <v>0</v>
      </c>
    </row>
    <row r="83" spans="2:7" ht="15.75" customHeight="1">
      <c r="B83" s="115" t="s">
        <v>222</v>
      </c>
      <c r="C83" s="124" t="s">
        <v>63</v>
      </c>
      <c r="D83" s="125"/>
      <c r="E83" s="126"/>
      <c r="F83" s="126"/>
      <c r="G83" s="120"/>
    </row>
    <row r="84" spans="2:7" ht="15.75" customHeight="1">
      <c r="B84" s="60" t="s">
        <v>229</v>
      </c>
      <c r="C84" s="121" t="s">
        <v>64</v>
      </c>
      <c r="D84" s="103">
        <v>3</v>
      </c>
      <c r="E84" s="29"/>
      <c r="F84" s="104">
        <f t="shared" si="2"/>
        <v>0</v>
      </c>
      <c r="G84" s="86">
        <f t="shared" si="3"/>
        <v>0</v>
      </c>
    </row>
    <row r="85" spans="2:7" ht="15.75" customHeight="1">
      <c r="B85" s="64" t="s">
        <v>230</v>
      </c>
      <c r="C85" s="105" t="s">
        <v>65</v>
      </c>
      <c r="D85" s="106">
        <v>3</v>
      </c>
      <c r="E85" s="26"/>
      <c r="F85" s="107">
        <f t="shared" si="2"/>
        <v>0</v>
      </c>
      <c r="G85" s="89">
        <f t="shared" si="3"/>
        <v>0</v>
      </c>
    </row>
    <row r="86" spans="2:7" ht="15.75" customHeight="1">
      <c r="B86" s="64" t="s">
        <v>231</v>
      </c>
      <c r="C86" s="105" t="s">
        <v>66</v>
      </c>
      <c r="D86" s="106">
        <v>3</v>
      </c>
      <c r="E86" s="26"/>
      <c r="F86" s="107">
        <f t="shared" si="2"/>
        <v>0</v>
      </c>
      <c r="G86" s="89">
        <f t="shared" si="3"/>
        <v>0</v>
      </c>
    </row>
    <row r="87" spans="2:7" ht="15.75" customHeight="1">
      <c r="B87" s="66" t="s">
        <v>232</v>
      </c>
      <c r="C87" s="108" t="s">
        <v>67</v>
      </c>
      <c r="D87" s="109">
        <v>12</v>
      </c>
      <c r="E87" s="30"/>
      <c r="F87" s="110">
        <f t="shared" si="2"/>
        <v>0</v>
      </c>
      <c r="G87" s="92">
        <f t="shared" si="3"/>
        <v>0</v>
      </c>
    </row>
    <row r="88" spans="2:7" ht="15.75" customHeight="1">
      <c r="B88" s="115" t="s">
        <v>223</v>
      </c>
      <c r="C88" s="124" t="s">
        <v>68</v>
      </c>
      <c r="D88" s="125"/>
      <c r="E88" s="126"/>
      <c r="F88" s="126"/>
      <c r="G88" s="120"/>
    </row>
    <row r="89" spans="2:7" ht="15.75" customHeight="1">
      <c r="B89" s="130" t="s">
        <v>228</v>
      </c>
      <c r="C89" s="131" t="s">
        <v>69</v>
      </c>
      <c r="D89" s="132">
        <v>3</v>
      </c>
      <c r="E89" s="31"/>
      <c r="F89" s="133">
        <f t="shared" si="2"/>
        <v>0</v>
      </c>
      <c r="G89" s="134">
        <f t="shared" si="3"/>
        <v>0</v>
      </c>
    </row>
    <row r="90" spans="2:7" ht="15.75" customHeight="1">
      <c r="B90" s="115" t="s">
        <v>224</v>
      </c>
      <c r="C90" s="124" t="s">
        <v>70</v>
      </c>
      <c r="D90" s="125"/>
      <c r="E90" s="135"/>
      <c r="F90" s="126"/>
      <c r="G90" s="120"/>
    </row>
    <row r="91" spans="2:7" ht="15.75" customHeight="1">
      <c r="B91" s="60" t="s">
        <v>225</v>
      </c>
      <c r="C91" s="121" t="s">
        <v>71</v>
      </c>
      <c r="D91" s="103">
        <v>3</v>
      </c>
      <c r="E91" s="29"/>
      <c r="F91" s="104">
        <f t="shared" si="2"/>
        <v>0</v>
      </c>
      <c r="G91" s="86">
        <f t="shared" si="3"/>
        <v>0</v>
      </c>
    </row>
    <row r="92" spans="2:7" ht="15.75" customHeight="1">
      <c r="B92" s="64" t="s">
        <v>226</v>
      </c>
      <c r="C92" s="122" t="s">
        <v>72</v>
      </c>
      <c r="D92" s="106">
        <v>3</v>
      </c>
      <c r="E92" s="26"/>
      <c r="F92" s="107">
        <f t="shared" si="2"/>
        <v>0</v>
      </c>
      <c r="G92" s="89">
        <f t="shared" si="3"/>
        <v>0</v>
      </c>
    </row>
    <row r="93" spans="2:7" ht="15.75" customHeight="1">
      <c r="B93" s="66" t="s">
        <v>227</v>
      </c>
      <c r="C93" s="123" t="s">
        <v>73</v>
      </c>
      <c r="D93" s="109">
        <v>3</v>
      </c>
      <c r="E93" s="30"/>
      <c r="F93" s="110">
        <f t="shared" si="2"/>
        <v>0</v>
      </c>
      <c r="G93" s="92">
        <f t="shared" si="3"/>
        <v>0</v>
      </c>
    </row>
    <row r="94" spans="2:7">
      <c r="B94" s="68" t="s">
        <v>250</v>
      </c>
      <c r="C94" s="80" t="s">
        <v>74</v>
      </c>
      <c r="D94" s="112"/>
      <c r="E94" s="82"/>
      <c r="F94" s="114"/>
      <c r="G94" s="83"/>
    </row>
    <row r="95" spans="2:7" ht="31.5" customHeight="1">
      <c r="B95" s="115" t="s">
        <v>251</v>
      </c>
      <c r="C95" s="124" t="s">
        <v>75</v>
      </c>
      <c r="D95" s="125"/>
      <c r="E95" s="136"/>
      <c r="F95" s="126"/>
      <c r="G95" s="120"/>
    </row>
    <row r="96" spans="2:7" ht="15.75" customHeight="1">
      <c r="B96" s="60" t="s">
        <v>252</v>
      </c>
      <c r="C96" s="121" t="s">
        <v>76</v>
      </c>
      <c r="D96" s="103">
        <v>6</v>
      </c>
      <c r="E96" s="29"/>
      <c r="F96" s="104">
        <f t="shared" si="2"/>
        <v>0</v>
      </c>
      <c r="G96" s="86">
        <f t="shared" si="3"/>
        <v>0</v>
      </c>
    </row>
    <row r="97" spans="2:7" ht="15.75" customHeight="1">
      <c r="B97" s="64" t="s">
        <v>253</v>
      </c>
      <c r="C97" s="122" t="s">
        <v>77</v>
      </c>
      <c r="D97" s="106">
        <v>6</v>
      </c>
      <c r="E97" s="26"/>
      <c r="F97" s="107">
        <f t="shared" si="2"/>
        <v>0</v>
      </c>
      <c r="G97" s="89">
        <f t="shared" si="3"/>
        <v>0</v>
      </c>
    </row>
    <row r="98" spans="2:7" ht="15.75" customHeight="1">
      <c r="B98" s="66" t="s">
        <v>254</v>
      </c>
      <c r="C98" s="123" t="s">
        <v>78</v>
      </c>
      <c r="D98" s="109">
        <v>6</v>
      </c>
      <c r="E98" s="30"/>
      <c r="F98" s="110">
        <f t="shared" si="2"/>
        <v>0</v>
      </c>
      <c r="G98" s="92">
        <f t="shared" si="3"/>
        <v>0</v>
      </c>
    </row>
    <row r="99" spans="2:7" ht="15.75" customHeight="1">
      <c r="B99" s="115" t="s">
        <v>255</v>
      </c>
      <c r="C99" s="124" t="s">
        <v>79</v>
      </c>
      <c r="D99" s="125"/>
      <c r="E99" s="126"/>
      <c r="F99" s="126"/>
      <c r="G99" s="120"/>
    </row>
    <row r="100" spans="2:7" ht="15.75" customHeight="1">
      <c r="B100" s="60" t="s">
        <v>281</v>
      </c>
      <c r="C100" s="121" t="s">
        <v>80</v>
      </c>
      <c r="D100" s="103">
        <v>6</v>
      </c>
      <c r="E100" s="29"/>
      <c r="F100" s="104">
        <f t="shared" si="2"/>
        <v>0</v>
      </c>
      <c r="G100" s="86">
        <f t="shared" si="3"/>
        <v>0</v>
      </c>
    </row>
    <row r="101" spans="2:7" ht="15.75" customHeight="1">
      <c r="B101" s="64" t="s">
        <v>282</v>
      </c>
      <c r="C101" s="122" t="s">
        <v>81</v>
      </c>
      <c r="D101" s="106">
        <v>6</v>
      </c>
      <c r="E101" s="26"/>
      <c r="F101" s="107">
        <f t="shared" si="2"/>
        <v>0</v>
      </c>
      <c r="G101" s="89">
        <f t="shared" si="3"/>
        <v>0</v>
      </c>
    </row>
    <row r="102" spans="2:7" ht="15.75" customHeight="1">
      <c r="B102" s="64" t="s">
        <v>283</v>
      </c>
      <c r="C102" s="122" t="s">
        <v>82</v>
      </c>
      <c r="D102" s="106">
        <v>6</v>
      </c>
      <c r="E102" s="26"/>
      <c r="F102" s="107">
        <f t="shared" si="2"/>
        <v>0</v>
      </c>
      <c r="G102" s="89">
        <f t="shared" si="3"/>
        <v>0</v>
      </c>
    </row>
    <row r="103" spans="2:7" ht="15.75" customHeight="1">
      <c r="B103" s="64" t="s">
        <v>284</v>
      </c>
      <c r="C103" s="122" t="s">
        <v>83</v>
      </c>
      <c r="D103" s="106">
        <v>6</v>
      </c>
      <c r="E103" s="26"/>
      <c r="F103" s="107">
        <f t="shared" si="2"/>
        <v>0</v>
      </c>
      <c r="G103" s="89">
        <f t="shared" si="3"/>
        <v>0</v>
      </c>
    </row>
    <row r="104" spans="2:7" ht="15.75" customHeight="1">
      <c r="B104" s="64" t="s">
        <v>285</v>
      </c>
      <c r="C104" s="122" t="s">
        <v>84</v>
      </c>
      <c r="D104" s="106">
        <v>6</v>
      </c>
      <c r="E104" s="26"/>
      <c r="F104" s="107">
        <f t="shared" si="2"/>
        <v>0</v>
      </c>
      <c r="G104" s="89">
        <f t="shared" si="3"/>
        <v>0</v>
      </c>
    </row>
    <row r="105" spans="2:7" ht="15.75" customHeight="1">
      <c r="B105" s="64" t="s">
        <v>286</v>
      </c>
      <c r="C105" s="122" t="s">
        <v>85</v>
      </c>
      <c r="D105" s="106">
        <v>6</v>
      </c>
      <c r="E105" s="26"/>
      <c r="F105" s="107">
        <f t="shared" si="2"/>
        <v>0</v>
      </c>
      <c r="G105" s="89">
        <f t="shared" si="3"/>
        <v>0</v>
      </c>
    </row>
    <row r="106" spans="2:7" ht="15.75" customHeight="1">
      <c r="B106" s="64" t="s">
        <v>287</v>
      </c>
      <c r="C106" s="122" t="s">
        <v>86</v>
      </c>
      <c r="D106" s="106">
        <v>6</v>
      </c>
      <c r="E106" s="26"/>
      <c r="F106" s="107">
        <f t="shared" si="2"/>
        <v>0</v>
      </c>
      <c r="G106" s="89">
        <f t="shared" si="3"/>
        <v>0</v>
      </c>
    </row>
    <row r="107" spans="2:7" ht="15.75" customHeight="1">
      <c r="B107" s="64" t="s">
        <v>288</v>
      </c>
      <c r="C107" s="122" t="s">
        <v>87</v>
      </c>
      <c r="D107" s="106">
        <v>6</v>
      </c>
      <c r="E107" s="26"/>
      <c r="F107" s="107">
        <f t="shared" si="2"/>
        <v>0</v>
      </c>
      <c r="G107" s="89">
        <f t="shared" si="3"/>
        <v>0</v>
      </c>
    </row>
    <row r="108" spans="2:7" ht="15.75" customHeight="1">
      <c r="B108" s="64" t="s">
        <v>289</v>
      </c>
      <c r="C108" s="122" t="s">
        <v>88</v>
      </c>
      <c r="D108" s="106">
        <v>6</v>
      </c>
      <c r="E108" s="26"/>
      <c r="F108" s="107">
        <f t="shared" si="2"/>
        <v>0</v>
      </c>
      <c r="G108" s="89">
        <f t="shared" si="3"/>
        <v>0</v>
      </c>
    </row>
    <row r="109" spans="2:7" ht="15.75" customHeight="1">
      <c r="B109" s="64" t="s">
        <v>290</v>
      </c>
      <c r="C109" s="122" t="s">
        <v>89</v>
      </c>
      <c r="D109" s="106">
        <v>6</v>
      </c>
      <c r="E109" s="26"/>
      <c r="F109" s="107">
        <f t="shared" si="2"/>
        <v>0</v>
      </c>
      <c r="G109" s="89">
        <f t="shared" si="3"/>
        <v>0</v>
      </c>
    </row>
    <row r="110" spans="2:7" ht="15.75" customHeight="1">
      <c r="B110" s="64" t="s">
        <v>291</v>
      </c>
      <c r="C110" s="122" t="s">
        <v>90</v>
      </c>
      <c r="D110" s="106">
        <v>6</v>
      </c>
      <c r="E110" s="26"/>
      <c r="F110" s="107">
        <f t="shared" si="2"/>
        <v>0</v>
      </c>
      <c r="G110" s="89">
        <f t="shared" si="3"/>
        <v>0</v>
      </c>
    </row>
    <row r="111" spans="2:7" ht="15.75" customHeight="1">
      <c r="B111" s="64" t="s">
        <v>292</v>
      </c>
      <c r="C111" s="122" t="s">
        <v>91</v>
      </c>
      <c r="D111" s="106">
        <v>6</v>
      </c>
      <c r="E111" s="26"/>
      <c r="F111" s="107">
        <f t="shared" si="2"/>
        <v>0</v>
      </c>
      <c r="G111" s="89">
        <f t="shared" si="3"/>
        <v>0</v>
      </c>
    </row>
    <row r="112" spans="2:7" ht="15.75" customHeight="1">
      <c r="B112" s="64" t="s">
        <v>293</v>
      </c>
      <c r="C112" s="122" t="s">
        <v>92</v>
      </c>
      <c r="D112" s="106">
        <v>6</v>
      </c>
      <c r="E112" s="26"/>
      <c r="F112" s="107">
        <f t="shared" si="2"/>
        <v>0</v>
      </c>
      <c r="G112" s="89">
        <f t="shared" si="3"/>
        <v>0</v>
      </c>
    </row>
    <row r="113" spans="2:7" ht="15.75" customHeight="1">
      <c r="B113" s="64" t="s">
        <v>294</v>
      </c>
      <c r="C113" s="122" t="s">
        <v>93</v>
      </c>
      <c r="D113" s="106">
        <v>6</v>
      </c>
      <c r="E113" s="26"/>
      <c r="F113" s="107">
        <f t="shared" si="2"/>
        <v>0</v>
      </c>
      <c r="G113" s="89">
        <f t="shared" si="3"/>
        <v>0</v>
      </c>
    </row>
    <row r="114" spans="2:7" ht="15.75" customHeight="1">
      <c r="B114" s="64" t="s">
        <v>295</v>
      </c>
      <c r="C114" s="122" t="s">
        <v>94</v>
      </c>
      <c r="D114" s="106">
        <v>6</v>
      </c>
      <c r="E114" s="26"/>
      <c r="F114" s="107">
        <f t="shared" si="2"/>
        <v>0</v>
      </c>
      <c r="G114" s="89">
        <f t="shared" si="3"/>
        <v>0</v>
      </c>
    </row>
    <row r="115" spans="2:7" ht="15.75" customHeight="1">
      <c r="B115" s="64" t="s">
        <v>296</v>
      </c>
      <c r="C115" s="122" t="s">
        <v>95</v>
      </c>
      <c r="D115" s="106">
        <v>6</v>
      </c>
      <c r="E115" s="26"/>
      <c r="F115" s="107">
        <f t="shared" ref="F115:F169" si="4">G115/12</f>
        <v>0</v>
      </c>
      <c r="G115" s="89">
        <f t="shared" ref="G115:G168" si="5">D115*E115</f>
        <v>0</v>
      </c>
    </row>
    <row r="116" spans="2:7" ht="15.75" customHeight="1">
      <c r="B116" s="64" t="s">
        <v>297</v>
      </c>
      <c r="C116" s="122" t="s">
        <v>96</v>
      </c>
      <c r="D116" s="106">
        <v>6</v>
      </c>
      <c r="E116" s="26"/>
      <c r="F116" s="107">
        <f t="shared" si="4"/>
        <v>0</v>
      </c>
      <c r="G116" s="89">
        <f t="shared" si="5"/>
        <v>0</v>
      </c>
    </row>
    <row r="117" spans="2:7" ht="15.75" customHeight="1">
      <c r="B117" s="64" t="s">
        <v>298</v>
      </c>
      <c r="C117" s="122" t="s">
        <v>97</v>
      </c>
      <c r="D117" s="106">
        <v>6</v>
      </c>
      <c r="E117" s="26"/>
      <c r="F117" s="107">
        <f t="shared" si="4"/>
        <v>0</v>
      </c>
      <c r="G117" s="89">
        <f t="shared" si="5"/>
        <v>0</v>
      </c>
    </row>
    <row r="118" spans="2:7" ht="15.75" customHeight="1">
      <c r="B118" s="66" t="s">
        <v>299</v>
      </c>
      <c r="C118" s="123" t="s">
        <v>98</v>
      </c>
      <c r="D118" s="109">
        <v>6</v>
      </c>
      <c r="E118" s="30"/>
      <c r="F118" s="110">
        <f t="shared" si="4"/>
        <v>0</v>
      </c>
      <c r="G118" s="92">
        <f t="shared" si="5"/>
        <v>0</v>
      </c>
    </row>
    <row r="119" spans="2:7" ht="15.75" customHeight="1">
      <c r="B119" s="115" t="s">
        <v>256</v>
      </c>
      <c r="C119" s="124" t="s">
        <v>99</v>
      </c>
      <c r="D119" s="125"/>
      <c r="E119" s="126"/>
      <c r="F119" s="126"/>
      <c r="G119" s="120"/>
    </row>
    <row r="120" spans="2:7" ht="15.75" customHeight="1">
      <c r="B120" s="130" t="s">
        <v>244</v>
      </c>
      <c r="C120" s="131" t="s">
        <v>100</v>
      </c>
      <c r="D120" s="132">
        <v>6</v>
      </c>
      <c r="E120" s="31"/>
      <c r="F120" s="133">
        <f t="shared" si="4"/>
        <v>0</v>
      </c>
      <c r="G120" s="134">
        <f t="shared" si="5"/>
        <v>0</v>
      </c>
    </row>
    <row r="121" spans="2:7" ht="15.75" customHeight="1">
      <c r="B121" s="115" t="s">
        <v>257</v>
      </c>
      <c r="C121" s="124" t="s">
        <v>101</v>
      </c>
      <c r="D121" s="125"/>
      <c r="E121" s="126"/>
      <c r="F121" s="126"/>
      <c r="G121" s="120"/>
    </row>
    <row r="122" spans="2:7" ht="15.75" customHeight="1">
      <c r="B122" s="60" t="s">
        <v>279</v>
      </c>
      <c r="C122" s="121" t="s">
        <v>102</v>
      </c>
      <c r="D122" s="103">
        <v>6</v>
      </c>
      <c r="E122" s="29"/>
      <c r="F122" s="104">
        <f t="shared" si="4"/>
        <v>0</v>
      </c>
      <c r="G122" s="86">
        <f t="shared" si="5"/>
        <v>0</v>
      </c>
    </row>
    <row r="123" spans="2:7" ht="15.75" customHeight="1">
      <c r="B123" s="66" t="s">
        <v>280</v>
      </c>
      <c r="C123" s="123" t="s">
        <v>103</v>
      </c>
      <c r="D123" s="109">
        <v>6</v>
      </c>
      <c r="E123" s="30"/>
      <c r="F123" s="110">
        <f t="shared" si="4"/>
        <v>0</v>
      </c>
      <c r="G123" s="92">
        <f t="shared" si="5"/>
        <v>0</v>
      </c>
    </row>
    <row r="124" spans="2:7" ht="15.75" customHeight="1">
      <c r="B124" s="115" t="s">
        <v>258</v>
      </c>
      <c r="C124" s="124" t="s">
        <v>104</v>
      </c>
      <c r="D124" s="125"/>
      <c r="E124" s="126"/>
      <c r="F124" s="126"/>
      <c r="G124" s="120"/>
    </row>
    <row r="125" spans="2:7" ht="15.75" customHeight="1">
      <c r="B125" s="60" t="s">
        <v>275</v>
      </c>
      <c r="C125" s="121" t="s">
        <v>105</v>
      </c>
      <c r="D125" s="103">
        <v>3</v>
      </c>
      <c r="E125" s="29"/>
      <c r="F125" s="104">
        <f t="shared" si="4"/>
        <v>0</v>
      </c>
      <c r="G125" s="86">
        <f t="shared" si="5"/>
        <v>0</v>
      </c>
    </row>
    <row r="126" spans="2:7" ht="15.75" customHeight="1">
      <c r="B126" s="64" t="s">
        <v>276</v>
      </c>
      <c r="C126" s="122" t="s">
        <v>106</v>
      </c>
      <c r="D126" s="106">
        <v>3</v>
      </c>
      <c r="E126" s="26"/>
      <c r="F126" s="107">
        <f t="shared" si="4"/>
        <v>0</v>
      </c>
      <c r="G126" s="89">
        <f t="shared" si="5"/>
        <v>0</v>
      </c>
    </row>
    <row r="127" spans="2:7" ht="15.75" customHeight="1">
      <c r="B127" s="64" t="s">
        <v>277</v>
      </c>
      <c r="C127" s="122" t="s">
        <v>107</v>
      </c>
      <c r="D127" s="106">
        <v>3</v>
      </c>
      <c r="E127" s="26"/>
      <c r="F127" s="107">
        <f t="shared" si="4"/>
        <v>0</v>
      </c>
      <c r="G127" s="89">
        <f t="shared" si="5"/>
        <v>0</v>
      </c>
    </row>
    <row r="128" spans="2:7" ht="15.75" customHeight="1">
      <c r="B128" s="66" t="s">
        <v>278</v>
      </c>
      <c r="C128" s="123" t="s">
        <v>108</v>
      </c>
      <c r="D128" s="109">
        <v>3</v>
      </c>
      <c r="E128" s="30"/>
      <c r="F128" s="110">
        <f t="shared" si="4"/>
        <v>0</v>
      </c>
      <c r="G128" s="92">
        <f t="shared" si="5"/>
        <v>0</v>
      </c>
    </row>
    <row r="129" spans="2:7" ht="15.75" customHeight="1">
      <c r="B129" s="115" t="s">
        <v>259</v>
      </c>
      <c r="C129" s="124" t="s">
        <v>109</v>
      </c>
      <c r="D129" s="125"/>
      <c r="E129" s="126"/>
      <c r="F129" s="126"/>
      <c r="G129" s="120"/>
    </row>
    <row r="130" spans="2:7" ht="15.75" customHeight="1">
      <c r="B130" s="60" t="s">
        <v>269</v>
      </c>
      <c r="C130" s="121" t="s">
        <v>110</v>
      </c>
      <c r="D130" s="103">
        <v>3</v>
      </c>
      <c r="E130" s="29"/>
      <c r="F130" s="104">
        <f t="shared" si="4"/>
        <v>0</v>
      </c>
      <c r="G130" s="86">
        <f t="shared" si="5"/>
        <v>0</v>
      </c>
    </row>
    <row r="131" spans="2:7" ht="15.75" customHeight="1">
      <c r="B131" s="64" t="s">
        <v>270</v>
      </c>
      <c r="C131" s="122" t="s">
        <v>111</v>
      </c>
      <c r="D131" s="106">
        <v>3</v>
      </c>
      <c r="E131" s="26"/>
      <c r="F131" s="107">
        <f t="shared" si="4"/>
        <v>0</v>
      </c>
      <c r="G131" s="89">
        <f t="shared" si="5"/>
        <v>0</v>
      </c>
    </row>
    <row r="132" spans="2:7" ht="15.75" customHeight="1">
      <c r="B132" s="64" t="s">
        <v>271</v>
      </c>
      <c r="C132" s="122" t="s">
        <v>112</v>
      </c>
      <c r="D132" s="106">
        <v>3</v>
      </c>
      <c r="E132" s="26"/>
      <c r="F132" s="107">
        <f t="shared" si="4"/>
        <v>0</v>
      </c>
      <c r="G132" s="89">
        <f t="shared" si="5"/>
        <v>0</v>
      </c>
    </row>
    <row r="133" spans="2:7" ht="15.75" customHeight="1">
      <c r="B133" s="64" t="s">
        <v>272</v>
      </c>
      <c r="C133" s="122" t="s">
        <v>113</v>
      </c>
      <c r="D133" s="106">
        <v>3</v>
      </c>
      <c r="E133" s="26"/>
      <c r="F133" s="107">
        <f t="shared" si="4"/>
        <v>0</v>
      </c>
      <c r="G133" s="89">
        <f t="shared" si="5"/>
        <v>0</v>
      </c>
    </row>
    <row r="134" spans="2:7" ht="15.75" customHeight="1">
      <c r="B134" s="64" t="s">
        <v>273</v>
      </c>
      <c r="C134" s="122" t="s">
        <v>114</v>
      </c>
      <c r="D134" s="106">
        <v>3</v>
      </c>
      <c r="E134" s="26"/>
      <c r="F134" s="107">
        <f t="shared" si="4"/>
        <v>0</v>
      </c>
      <c r="G134" s="89">
        <f t="shared" si="5"/>
        <v>0</v>
      </c>
    </row>
    <row r="135" spans="2:7" ht="15.75" customHeight="1">
      <c r="B135" s="66" t="s">
        <v>274</v>
      </c>
      <c r="C135" s="123" t="s">
        <v>115</v>
      </c>
      <c r="D135" s="109">
        <v>3</v>
      </c>
      <c r="E135" s="30"/>
      <c r="F135" s="110">
        <f t="shared" si="4"/>
        <v>0</v>
      </c>
      <c r="G135" s="92">
        <f t="shared" si="5"/>
        <v>0</v>
      </c>
    </row>
    <row r="136" spans="2:7" ht="15.75" customHeight="1">
      <c r="B136" s="115" t="s">
        <v>260</v>
      </c>
      <c r="C136" s="124" t="s">
        <v>116</v>
      </c>
      <c r="D136" s="125"/>
      <c r="E136" s="126"/>
      <c r="F136" s="126"/>
      <c r="G136" s="120"/>
    </row>
    <row r="137" spans="2:7" ht="15.75" customHeight="1">
      <c r="B137" s="130" t="s">
        <v>268</v>
      </c>
      <c r="C137" s="131" t="s">
        <v>261</v>
      </c>
      <c r="D137" s="132">
        <v>6</v>
      </c>
      <c r="E137" s="31"/>
      <c r="F137" s="133">
        <f t="shared" si="4"/>
        <v>0</v>
      </c>
      <c r="G137" s="134">
        <f t="shared" si="5"/>
        <v>0</v>
      </c>
    </row>
    <row r="138" spans="2:7" ht="15.75" customHeight="1">
      <c r="B138" s="115" t="s">
        <v>262</v>
      </c>
      <c r="C138" s="124" t="s">
        <v>117</v>
      </c>
      <c r="D138" s="125"/>
      <c r="E138" s="126"/>
      <c r="F138" s="126"/>
      <c r="G138" s="120"/>
    </row>
    <row r="139" spans="2:7" ht="15.75" customHeight="1">
      <c r="B139" s="130" t="s">
        <v>267</v>
      </c>
      <c r="C139" s="131" t="s">
        <v>56</v>
      </c>
      <c r="D139" s="132">
        <v>3</v>
      </c>
      <c r="E139" s="31"/>
      <c r="F139" s="133">
        <f t="shared" si="4"/>
        <v>0</v>
      </c>
      <c r="G139" s="134">
        <f t="shared" si="5"/>
        <v>0</v>
      </c>
    </row>
    <row r="140" spans="2:7" ht="15.75" customHeight="1">
      <c r="B140" s="115" t="s">
        <v>263</v>
      </c>
      <c r="C140" s="124" t="s">
        <v>118</v>
      </c>
      <c r="D140" s="125"/>
      <c r="E140" s="126"/>
      <c r="F140" s="126"/>
      <c r="G140" s="120"/>
    </row>
    <row r="141" spans="2:7" ht="15.75" customHeight="1">
      <c r="B141" s="130" t="s">
        <v>266</v>
      </c>
      <c r="C141" s="131" t="s">
        <v>119</v>
      </c>
      <c r="D141" s="132">
        <v>1</v>
      </c>
      <c r="E141" s="31"/>
      <c r="F141" s="133">
        <f t="shared" si="4"/>
        <v>0</v>
      </c>
      <c r="G141" s="134">
        <f t="shared" si="5"/>
        <v>0</v>
      </c>
    </row>
    <row r="142" spans="2:7" ht="43.5" customHeight="1">
      <c r="B142" s="68" t="s">
        <v>264</v>
      </c>
      <c r="C142" s="111" t="s">
        <v>120</v>
      </c>
      <c r="D142" s="112"/>
      <c r="E142" s="82"/>
      <c r="F142" s="114"/>
      <c r="G142" s="83"/>
    </row>
    <row r="143" spans="2:7" ht="27.75" customHeight="1">
      <c r="B143" s="115" t="s">
        <v>265</v>
      </c>
      <c r="C143" s="127" t="s">
        <v>121</v>
      </c>
      <c r="D143" s="117"/>
      <c r="E143" s="118"/>
      <c r="F143" s="119"/>
      <c r="G143" s="120"/>
    </row>
    <row r="144" spans="2:7" ht="15.75" customHeight="1">
      <c r="B144" s="60" t="s">
        <v>300</v>
      </c>
      <c r="C144" s="121" t="s">
        <v>122</v>
      </c>
      <c r="D144" s="103">
        <v>9</v>
      </c>
      <c r="E144" s="29"/>
      <c r="F144" s="104">
        <f t="shared" si="4"/>
        <v>0</v>
      </c>
      <c r="G144" s="86">
        <f t="shared" si="5"/>
        <v>0</v>
      </c>
    </row>
    <row r="145" spans="2:7" ht="31.5" customHeight="1">
      <c r="B145" s="64" t="s">
        <v>301</v>
      </c>
      <c r="C145" s="137" t="s">
        <v>123</v>
      </c>
      <c r="D145" s="95">
        <v>12</v>
      </c>
      <c r="E145" s="26"/>
      <c r="F145" s="107">
        <f t="shared" si="4"/>
        <v>0</v>
      </c>
      <c r="G145" s="89">
        <f t="shared" si="5"/>
        <v>0</v>
      </c>
    </row>
    <row r="146" spans="2:7" ht="14.25">
      <c r="B146" s="64" t="s">
        <v>302</v>
      </c>
      <c r="C146" s="137" t="s">
        <v>152</v>
      </c>
      <c r="D146" s="95">
        <v>2</v>
      </c>
      <c r="E146" s="26"/>
      <c r="F146" s="107">
        <f t="shared" si="4"/>
        <v>0</v>
      </c>
      <c r="G146" s="89">
        <f t="shared" si="5"/>
        <v>0</v>
      </c>
    </row>
    <row r="147" spans="2:7" ht="15.75" customHeight="1">
      <c r="B147" s="64" t="s">
        <v>303</v>
      </c>
      <c r="C147" s="122" t="s">
        <v>124</v>
      </c>
      <c r="D147" s="106">
        <v>18</v>
      </c>
      <c r="E147" s="26"/>
      <c r="F147" s="107">
        <f t="shared" si="4"/>
        <v>0</v>
      </c>
      <c r="G147" s="89">
        <f t="shared" si="5"/>
        <v>0</v>
      </c>
    </row>
    <row r="148" spans="2:7" ht="15.75" customHeight="1">
      <c r="B148" s="64" t="s">
        <v>304</v>
      </c>
      <c r="C148" s="122" t="s">
        <v>125</v>
      </c>
      <c r="D148" s="106">
        <v>6</v>
      </c>
      <c r="E148" s="26"/>
      <c r="F148" s="107">
        <f t="shared" si="4"/>
        <v>0</v>
      </c>
      <c r="G148" s="89">
        <f t="shared" si="5"/>
        <v>0</v>
      </c>
    </row>
    <row r="149" spans="2:7" ht="15.75" customHeight="1">
      <c r="B149" s="64" t="s">
        <v>305</v>
      </c>
      <c r="C149" s="122" t="s">
        <v>126</v>
      </c>
      <c r="D149" s="106">
        <v>6</v>
      </c>
      <c r="E149" s="26"/>
      <c r="F149" s="107">
        <f t="shared" si="4"/>
        <v>0</v>
      </c>
      <c r="G149" s="89">
        <f t="shared" si="5"/>
        <v>0</v>
      </c>
    </row>
    <row r="150" spans="2:7" ht="15.75" customHeight="1">
      <c r="B150" s="64" t="s">
        <v>306</v>
      </c>
      <c r="C150" s="122" t="s">
        <v>127</v>
      </c>
      <c r="D150" s="106">
        <v>6</v>
      </c>
      <c r="E150" s="26"/>
      <c r="F150" s="107">
        <f t="shared" si="4"/>
        <v>0</v>
      </c>
      <c r="G150" s="89">
        <f t="shared" si="5"/>
        <v>0</v>
      </c>
    </row>
    <row r="151" spans="2:7" ht="15.75" customHeight="1">
      <c r="B151" s="64" t="s">
        <v>307</v>
      </c>
      <c r="C151" s="122" t="s">
        <v>128</v>
      </c>
      <c r="D151" s="106">
        <v>3</v>
      </c>
      <c r="E151" s="26"/>
      <c r="F151" s="107">
        <f t="shared" si="4"/>
        <v>0</v>
      </c>
      <c r="G151" s="89">
        <f t="shared" si="5"/>
        <v>0</v>
      </c>
    </row>
    <row r="152" spans="2:7" ht="15.75" customHeight="1">
      <c r="B152" s="64" t="s">
        <v>308</v>
      </c>
      <c r="C152" s="122" t="s">
        <v>129</v>
      </c>
      <c r="D152" s="106">
        <v>6</v>
      </c>
      <c r="E152" s="26"/>
      <c r="F152" s="107">
        <f t="shared" si="4"/>
        <v>0</v>
      </c>
      <c r="G152" s="89">
        <f t="shared" si="5"/>
        <v>0</v>
      </c>
    </row>
    <row r="153" spans="2:7" ht="15.75" customHeight="1">
      <c r="B153" s="64" t="s">
        <v>309</v>
      </c>
      <c r="C153" s="138" t="s">
        <v>130</v>
      </c>
      <c r="D153" s="106">
        <v>2</v>
      </c>
      <c r="E153" s="26"/>
      <c r="F153" s="107">
        <f t="shared" si="4"/>
        <v>0</v>
      </c>
      <c r="G153" s="89">
        <f t="shared" si="5"/>
        <v>0</v>
      </c>
    </row>
    <row r="154" spans="2:7" ht="15.75" customHeight="1">
      <c r="B154" s="64" t="s">
        <v>310</v>
      </c>
      <c r="C154" s="122" t="s">
        <v>131</v>
      </c>
      <c r="D154" s="106">
        <v>12</v>
      </c>
      <c r="E154" s="26"/>
      <c r="F154" s="107">
        <f t="shared" si="4"/>
        <v>0</v>
      </c>
      <c r="G154" s="89">
        <f t="shared" si="5"/>
        <v>0</v>
      </c>
    </row>
    <row r="155" spans="2:7" ht="15.75" customHeight="1">
      <c r="B155" s="64" t="s">
        <v>311</v>
      </c>
      <c r="C155" s="122" t="s">
        <v>132</v>
      </c>
      <c r="D155" s="106">
        <v>3</v>
      </c>
      <c r="E155" s="26"/>
      <c r="F155" s="107">
        <f t="shared" si="4"/>
        <v>0</v>
      </c>
      <c r="G155" s="89">
        <f t="shared" si="5"/>
        <v>0</v>
      </c>
    </row>
    <row r="156" spans="2:7" ht="15.75" customHeight="1">
      <c r="B156" s="64" t="s">
        <v>312</v>
      </c>
      <c r="C156" s="122" t="s">
        <v>133</v>
      </c>
      <c r="D156" s="106">
        <v>12</v>
      </c>
      <c r="E156" s="26"/>
      <c r="F156" s="107">
        <f t="shared" si="4"/>
        <v>0</v>
      </c>
      <c r="G156" s="89">
        <f t="shared" si="5"/>
        <v>0</v>
      </c>
    </row>
    <row r="157" spans="2:7" ht="15.75" customHeight="1">
      <c r="B157" s="64" t="s">
        <v>313</v>
      </c>
      <c r="C157" s="122" t="s">
        <v>134</v>
      </c>
      <c r="D157" s="106">
        <v>12</v>
      </c>
      <c r="E157" s="26"/>
      <c r="F157" s="107">
        <f t="shared" si="4"/>
        <v>0</v>
      </c>
      <c r="G157" s="89">
        <f t="shared" si="5"/>
        <v>0</v>
      </c>
    </row>
    <row r="158" spans="2:7" ht="15.75" customHeight="1">
      <c r="B158" s="64" t="s">
        <v>314</v>
      </c>
      <c r="C158" s="122" t="s">
        <v>135</v>
      </c>
      <c r="D158" s="106">
        <v>12</v>
      </c>
      <c r="E158" s="26"/>
      <c r="F158" s="107">
        <f t="shared" si="4"/>
        <v>0</v>
      </c>
      <c r="G158" s="89">
        <f t="shared" si="5"/>
        <v>0</v>
      </c>
    </row>
    <row r="159" spans="2:7" ht="15.75" customHeight="1">
      <c r="B159" s="64" t="s">
        <v>315</v>
      </c>
      <c r="C159" s="122" t="s">
        <v>136</v>
      </c>
      <c r="D159" s="106">
        <v>12</v>
      </c>
      <c r="E159" s="26"/>
      <c r="F159" s="107">
        <f t="shared" si="4"/>
        <v>0</v>
      </c>
      <c r="G159" s="89">
        <f t="shared" si="5"/>
        <v>0</v>
      </c>
    </row>
    <row r="160" spans="2:7" ht="15.75" customHeight="1">
      <c r="B160" s="64" t="s">
        <v>316</v>
      </c>
      <c r="C160" s="122" t="s">
        <v>137</v>
      </c>
      <c r="D160" s="106">
        <v>12</v>
      </c>
      <c r="E160" s="26"/>
      <c r="F160" s="107">
        <f t="shared" si="4"/>
        <v>0</v>
      </c>
      <c r="G160" s="89">
        <f t="shared" si="5"/>
        <v>0</v>
      </c>
    </row>
    <row r="161" spans="2:7" ht="15.75" customHeight="1">
      <c r="B161" s="64" t="s">
        <v>317</v>
      </c>
      <c r="C161" s="122" t="s">
        <v>138</v>
      </c>
      <c r="D161" s="106">
        <v>3</v>
      </c>
      <c r="E161" s="26"/>
      <c r="F161" s="107">
        <f t="shared" si="4"/>
        <v>0</v>
      </c>
      <c r="G161" s="89">
        <f t="shared" si="5"/>
        <v>0</v>
      </c>
    </row>
    <row r="162" spans="2:7" ht="15.75" customHeight="1">
      <c r="B162" s="64" t="s">
        <v>318</v>
      </c>
      <c r="C162" s="122" t="s">
        <v>139</v>
      </c>
      <c r="D162" s="106">
        <v>3</v>
      </c>
      <c r="E162" s="26"/>
      <c r="F162" s="107">
        <f t="shared" si="4"/>
        <v>0</v>
      </c>
      <c r="G162" s="89">
        <f t="shared" si="5"/>
        <v>0</v>
      </c>
    </row>
    <row r="163" spans="2:7" ht="15.75" customHeight="1">
      <c r="B163" s="64" t="s">
        <v>319</v>
      </c>
      <c r="C163" s="122" t="s">
        <v>140</v>
      </c>
      <c r="D163" s="106">
        <v>3</v>
      </c>
      <c r="E163" s="26"/>
      <c r="F163" s="107">
        <f t="shared" si="4"/>
        <v>0</v>
      </c>
      <c r="G163" s="89">
        <f t="shared" si="5"/>
        <v>0</v>
      </c>
    </row>
    <row r="164" spans="2:7" ht="15.75" customHeight="1">
      <c r="B164" s="64" t="s">
        <v>320</v>
      </c>
      <c r="C164" s="122" t="s">
        <v>141</v>
      </c>
      <c r="D164" s="106">
        <v>3</v>
      </c>
      <c r="E164" s="26"/>
      <c r="F164" s="107">
        <f t="shared" si="4"/>
        <v>0</v>
      </c>
      <c r="G164" s="89">
        <f t="shared" si="5"/>
        <v>0</v>
      </c>
    </row>
    <row r="165" spans="2:7" ht="15.75" customHeight="1">
      <c r="B165" s="64" t="s">
        <v>321</v>
      </c>
      <c r="C165" s="122" t="s">
        <v>142</v>
      </c>
      <c r="D165" s="106">
        <v>3</v>
      </c>
      <c r="E165" s="26"/>
      <c r="F165" s="107">
        <f t="shared" si="4"/>
        <v>0</v>
      </c>
      <c r="G165" s="89">
        <f t="shared" si="5"/>
        <v>0</v>
      </c>
    </row>
    <row r="166" spans="2:7" ht="15.75" customHeight="1">
      <c r="B166" s="64" t="s">
        <v>322</v>
      </c>
      <c r="C166" s="139" t="s">
        <v>146</v>
      </c>
      <c r="D166" s="106">
        <v>3</v>
      </c>
      <c r="E166" s="26"/>
      <c r="F166" s="107">
        <f t="shared" si="4"/>
        <v>0</v>
      </c>
      <c r="G166" s="89">
        <f t="shared" si="5"/>
        <v>0</v>
      </c>
    </row>
    <row r="167" spans="2:7" ht="15.75" customHeight="1">
      <c r="B167" s="64" t="s">
        <v>323</v>
      </c>
      <c r="C167" s="139" t="s">
        <v>147</v>
      </c>
      <c r="D167" s="106">
        <v>3</v>
      </c>
      <c r="E167" s="26"/>
      <c r="F167" s="107">
        <f t="shared" si="4"/>
        <v>0</v>
      </c>
      <c r="G167" s="89">
        <f t="shared" si="5"/>
        <v>0</v>
      </c>
    </row>
    <row r="168" spans="2:7" ht="15.75" customHeight="1">
      <c r="B168" s="64" t="s">
        <v>324</v>
      </c>
      <c r="C168" s="122" t="s">
        <v>143</v>
      </c>
      <c r="D168" s="106">
        <v>3</v>
      </c>
      <c r="E168" s="26"/>
      <c r="F168" s="107">
        <f t="shared" si="4"/>
        <v>0</v>
      </c>
      <c r="G168" s="89">
        <f t="shared" si="5"/>
        <v>0</v>
      </c>
    </row>
    <row r="169" spans="2:7" ht="38.25">
      <c r="B169" s="66" t="s">
        <v>325</v>
      </c>
      <c r="C169" s="140" t="s">
        <v>326</v>
      </c>
      <c r="D169" s="141">
        <v>2000</v>
      </c>
      <c r="E169" s="30"/>
      <c r="F169" s="110">
        <f t="shared" si="4"/>
        <v>0</v>
      </c>
      <c r="G169" s="92">
        <f>D169*E169</f>
        <v>0</v>
      </c>
    </row>
    <row r="170" spans="2:7" ht="19.5">
      <c r="B170" s="74" t="s">
        <v>328</v>
      </c>
      <c r="C170" s="74"/>
      <c r="D170" s="74"/>
      <c r="E170" s="74"/>
      <c r="F170" s="74"/>
      <c r="G170" s="75">
        <f>SUM(G51:G169)</f>
        <v>0</v>
      </c>
    </row>
    <row r="171" spans="2:7" ht="15.75" customHeight="1"/>
    <row r="172" spans="2:7" ht="15.75" customHeight="1"/>
    <row r="173" spans="2:7" ht="15.75" customHeight="1"/>
    <row r="174" spans="2:7" ht="15.75" customHeight="1"/>
    <row r="175" spans="2:7" ht="15.75" customHeight="1"/>
    <row r="176" spans="2:7"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sheetData>
  <sheetProtection algorithmName="SHA-512" hashValue="cFeNi2KKIMIK2i6/H+7JxMUNKeFn/0dI9V5lYZvaURx9/pzXRQf1byQK8cQLExhkClhSyFbkTwojILCKia40BQ==" saltValue="pcEhPj2208DGcOfBLPq8PQ==" spinCount="100000" sheet="1" objects="1" scenarios="1" selectLockedCells="1"/>
  <mergeCells count="12">
    <mergeCell ref="G4:G21"/>
    <mergeCell ref="B2:G2"/>
    <mergeCell ref="B49:G49"/>
    <mergeCell ref="C48:F48"/>
    <mergeCell ref="C23:F23"/>
    <mergeCell ref="B24:G24"/>
    <mergeCell ref="B22:F22"/>
    <mergeCell ref="B47:F47"/>
    <mergeCell ref="B170:F170"/>
    <mergeCell ref="D4:D21"/>
    <mergeCell ref="E4:E21"/>
    <mergeCell ref="F4:F21"/>
  </mergeCells>
  <printOptions horizontalCentered="1"/>
  <pageMargins left="0.31496062992125984" right="0.31496062992125984" top="0.59055118110236227" bottom="0.59055118110236227" header="0.31496062992125984" footer="0.31496062992125984"/>
  <pageSetup paperSize="9" scale="7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A6C70-E807-45E4-BDAA-4D19514557F9}">
  <dimension ref="B2:E811"/>
  <sheetViews>
    <sheetView workbookViewId="0">
      <selection activeCell="E24" sqref="E24"/>
    </sheetView>
  </sheetViews>
  <sheetFormatPr defaultColWidth="14.42578125" defaultRowHeight="14.25"/>
  <cols>
    <col min="1" max="1" width="3.85546875" style="1" customWidth="1"/>
    <col min="2" max="2" width="7" style="19" customWidth="1"/>
    <col min="3" max="3" width="58.7109375" style="3" customWidth="1"/>
    <col min="4" max="4" width="20.28515625" style="11" customWidth="1"/>
    <col min="5" max="5" width="20.42578125" style="11" customWidth="1"/>
    <col min="6" max="16384" width="14.42578125" style="1"/>
  </cols>
  <sheetData>
    <row r="2" spans="2:5" ht="30">
      <c r="B2" s="32" t="s">
        <v>330</v>
      </c>
      <c r="C2" s="32" t="s">
        <v>154</v>
      </c>
      <c r="D2" s="33" t="s">
        <v>156</v>
      </c>
      <c r="E2" s="33" t="s">
        <v>176</v>
      </c>
    </row>
    <row r="3" spans="2:5" ht="15">
      <c r="B3" s="14">
        <v>1</v>
      </c>
      <c r="C3" s="12" t="s">
        <v>343</v>
      </c>
      <c r="D3" s="16"/>
      <c r="E3" s="16"/>
    </row>
    <row r="4" spans="2:5" ht="15" customHeight="1">
      <c r="B4" s="17" t="s">
        <v>157</v>
      </c>
      <c r="C4" s="18" t="s">
        <v>331</v>
      </c>
      <c r="D4" s="47">
        <f>Detalhamento!F4</f>
        <v>0</v>
      </c>
      <c r="E4" s="42">
        <f>Detalhamento!G4</f>
        <v>0</v>
      </c>
    </row>
    <row r="5" spans="2:5">
      <c r="B5" s="15" t="s">
        <v>158</v>
      </c>
      <c r="C5" s="18" t="s">
        <v>332</v>
      </c>
      <c r="D5" s="48"/>
      <c r="E5" s="43"/>
    </row>
    <row r="6" spans="2:5">
      <c r="B6" s="17" t="s">
        <v>159</v>
      </c>
      <c r="C6" s="18" t="s">
        <v>333</v>
      </c>
      <c r="D6" s="49"/>
      <c r="E6" s="44"/>
    </row>
    <row r="7" spans="2:5" ht="15">
      <c r="B7" s="45" t="s">
        <v>203</v>
      </c>
      <c r="C7" s="45"/>
      <c r="D7" s="9">
        <f>D4</f>
        <v>0</v>
      </c>
      <c r="E7" s="9">
        <f>E4</f>
        <v>0</v>
      </c>
    </row>
    <row r="8" spans="2:5" ht="39.950000000000003" customHeight="1">
      <c r="C8" s="50"/>
      <c r="D8" s="50"/>
    </row>
    <row r="9" spans="2:5" ht="30">
      <c r="B9" s="8" t="s">
        <v>330</v>
      </c>
      <c r="C9" s="8" t="s">
        <v>154</v>
      </c>
      <c r="D9" s="34" t="s">
        <v>206</v>
      </c>
      <c r="E9" s="34" t="s">
        <v>176</v>
      </c>
    </row>
    <row r="10" spans="2:5" ht="15">
      <c r="B10" s="14">
        <v>2</v>
      </c>
      <c r="C10" s="12" t="s">
        <v>334</v>
      </c>
      <c r="D10" s="16"/>
      <c r="E10" s="16"/>
    </row>
    <row r="11" spans="2:5">
      <c r="B11" s="17" t="s">
        <v>181</v>
      </c>
      <c r="C11" s="18" t="s">
        <v>335</v>
      </c>
      <c r="D11" s="16">
        <f>SUM(Detalhamento!F27:F29)</f>
        <v>0</v>
      </c>
      <c r="E11" s="16">
        <f>SUM(Detalhamento!G27:G29)</f>
        <v>0</v>
      </c>
    </row>
    <row r="12" spans="2:5" ht="14.25" customHeight="1">
      <c r="B12" s="17" t="s">
        <v>185</v>
      </c>
      <c r="C12" s="18" t="s">
        <v>336</v>
      </c>
      <c r="D12" s="10">
        <f>SUM(Detalhamento!F31:F37)</f>
        <v>0</v>
      </c>
      <c r="E12" s="10">
        <f>SUM(Detalhamento!G31:G37)</f>
        <v>0</v>
      </c>
    </row>
    <row r="13" spans="2:5" ht="12.75" customHeight="1">
      <c r="B13" s="17" t="s">
        <v>194</v>
      </c>
      <c r="C13" s="18" t="s">
        <v>337</v>
      </c>
      <c r="D13" s="10">
        <f>SUM(Detalhamento!F39:F45)</f>
        <v>0</v>
      </c>
      <c r="E13" s="10">
        <f>SUM(Detalhamento!G39:G45)</f>
        <v>0</v>
      </c>
    </row>
    <row r="14" spans="2:5" ht="15">
      <c r="B14" s="45" t="s">
        <v>327</v>
      </c>
      <c r="C14" s="45"/>
      <c r="D14" s="9">
        <f>SUM(D11:D13)</f>
        <v>0</v>
      </c>
      <c r="E14" s="9">
        <f>SUM(E11:E13)</f>
        <v>0</v>
      </c>
    </row>
    <row r="15" spans="2:5" ht="39.950000000000003" customHeight="1">
      <c r="C15" s="51"/>
      <c r="D15" s="51"/>
    </row>
    <row r="16" spans="2:5" ht="30">
      <c r="B16" s="8" t="s">
        <v>330</v>
      </c>
      <c r="C16" s="8" t="s">
        <v>154</v>
      </c>
      <c r="D16" s="34" t="s">
        <v>206</v>
      </c>
      <c r="E16" s="34" t="s">
        <v>176</v>
      </c>
    </row>
    <row r="17" spans="2:5" ht="15">
      <c r="B17" s="14">
        <v>3</v>
      </c>
      <c r="C17" s="12" t="s">
        <v>338</v>
      </c>
      <c r="D17" s="16"/>
      <c r="E17" s="16"/>
    </row>
    <row r="18" spans="2:5" ht="28.5">
      <c r="B18" s="17" t="s">
        <v>205</v>
      </c>
      <c r="C18" s="21" t="s">
        <v>339</v>
      </c>
      <c r="D18" s="16">
        <f>SUM(Detalhamento!F52:F56)</f>
        <v>0</v>
      </c>
      <c r="E18" s="16">
        <f>SUM(Detalhamento!G52:G56)</f>
        <v>0</v>
      </c>
    </row>
    <row r="19" spans="2:5" ht="28.5">
      <c r="B19" s="17" t="s">
        <v>212</v>
      </c>
      <c r="C19" s="22" t="s">
        <v>340</v>
      </c>
      <c r="D19" s="13">
        <f>SUM(Detalhamento!F59:F93)</f>
        <v>0</v>
      </c>
      <c r="E19" s="13">
        <f>SUM(Detalhamento!G59:G93)</f>
        <v>0</v>
      </c>
    </row>
    <row r="20" spans="2:5">
      <c r="B20" s="17" t="s">
        <v>250</v>
      </c>
      <c r="C20" s="18" t="s">
        <v>341</v>
      </c>
      <c r="D20" s="13">
        <f>SUM(Detalhamento!F96:F141)</f>
        <v>0</v>
      </c>
      <c r="E20" s="13">
        <f>SUM(Detalhamento!G96:G141)</f>
        <v>0</v>
      </c>
    </row>
    <row r="21" spans="2:5">
      <c r="B21" s="17" t="s">
        <v>264</v>
      </c>
      <c r="C21" s="20" t="s">
        <v>342</v>
      </c>
      <c r="D21" s="13">
        <f>SUM(Detalhamento!F144:F169)</f>
        <v>0</v>
      </c>
      <c r="E21" s="13">
        <f>SUM(Detalhamento!G144:G169)</f>
        <v>0</v>
      </c>
    </row>
    <row r="22" spans="2:5" ht="15.75" customHeight="1">
      <c r="B22" s="45" t="s">
        <v>328</v>
      </c>
      <c r="C22" s="45"/>
      <c r="D22" s="9">
        <f>SUM(D18:D21)</f>
        <v>0</v>
      </c>
      <c r="E22" s="9">
        <f>SUM(E18:E21)</f>
        <v>0</v>
      </c>
    </row>
    <row r="23" spans="2:5" ht="39.950000000000003" customHeight="1"/>
    <row r="24" spans="2:5" ht="15.75" customHeight="1">
      <c r="B24" s="46" t="s">
        <v>344</v>
      </c>
      <c r="C24" s="46"/>
      <c r="D24" s="35">
        <f>D7+D14+D22</f>
        <v>0</v>
      </c>
      <c r="E24" s="35">
        <f>E7+E14+E22</f>
        <v>0</v>
      </c>
    </row>
    <row r="25" spans="2:5" ht="15.75" customHeight="1"/>
    <row r="26" spans="2:5" ht="15.75" customHeight="1"/>
    <row r="27" spans="2:5" ht="15.75" customHeight="1"/>
    <row r="28" spans="2:5" ht="15.75" customHeight="1"/>
    <row r="29" spans="2:5" ht="15.75" customHeight="1"/>
    <row r="30" spans="2:5" ht="15.75" customHeight="1"/>
    <row r="31" spans="2:5" ht="15.75" customHeight="1"/>
    <row r="32" spans="2:5"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sheetData>
  <sheetProtection algorithmName="SHA-512" hashValue="ni5OYH5TEcoa84OeyIDJgToXdeexI1Hl8tJb8OM5hdRT59JQFpIzcDyUmC7XE9aeehs/KRb4/FPkAf4/vMPbiQ==" saltValue="N/wjmYGu559YeAhEJtg9Vw==" spinCount="100000" sheet="1" objects="1" scenarios="1"/>
  <mergeCells count="8">
    <mergeCell ref="E4:E6"/>
    <mergeCell ref="B7:C7"/>
    <mergeCell ref="B14:C14"/>
    <mergeCell ref="B22:C22"/>
    <mergeCell ref="B24:C24"/>
    <mergeCell ref="D4:D6"/>
    <mergeCell ref="C8:D8"/>
    <mergeCell ref="C15:D15"/>
  </mergeCells>
  <printOptions horizontalCentered="1"/>
  <pageMargins left="0.31496062992125984" right="0.31496062992125984" top="0.78740157480314965" bottom="0.78740157480314965"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Detalhamento</vt:lpstr>
      <vt:lpstr>Síntese</vt:lpstr>
      <vt:lpstr>Detalhamento!Area_de_impressao</vt:lpstr>
      <vt:lpstr>Síntese!Area_de_impressao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Luciano Bastos</dc:creator>
  <cp:lastModifiedBy>Luciano Bastos</cp:lastModifiedBy>
  <cp:lastPrinted>2024-10-23T12:50:19Z</cp:lastPrinted>
  <dcterms:created xsi:type="dcterms:W3CDTF">2022-09-12T13:26:00Z</dcterms:created>
  <dcterms:modified xsi:type="dcterms:W3CDTF">2024-10-23T21:44:35Z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CF6D7363C00045CC8999123EC87C4EBD</vt:lpwstr>
  </property>
  <property fmtid="{D5CDD505-2E9C-101B-9397-08002B2CF9AE}" pid="3" name="KSOProductBuildVer">
    <vt:lpwstr>1046-11.2.0.11417</vt:lpwstr>
  </property>
</Properties>
</file>